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30" windowWidth="15120" windowHeight="7890"/>
  </bookViews>
  <sheets>
    <sheet name="Титульный лист" sheetId="4" r:id="rId1"/>
    <sheet name="I. Поступления и выплаты" sheetId="1" r:id="rId2"/>
    <sheet name="II. Сведения по выплатам на зак" sheetId="2" r:id="rId3"/>
  </sheets>
  <definedNames>
    <definedName name="sub_126000" localSheetId="2">'II. Сведения по выплатам на зак'!$C$6</definedName>
    <definedName name="sub_126100" localSheetId="2">'II. Сведения по выплатам на зак'!$C$8</definedName>
    <definedName name="sub_126200" localSheetId="2">'II. Сведения по выплатам на зак'!$C$9</definedName>
    <definedName name="sub_126300" localSheetId="2">'II. Сведения по выплатам на зак'!$C$10</definedName>
    <definedName name="sub_126400" localSheetId="2">'II. Сведения по выплатам на зак'!$C$14</definedName>
    <definedName name="sub_126410" localSheetId="2">'II. Сведения по выплатам на зак'!$C$16</definedName>
    <definedName name="sub_126411" localSheetId="2">'II. Сведения по выплатам на зак'!$C$18</definedName>
    <definedName name="sub_126412" localSheetId="2">'II. Сведения по выплатам на зак'!$C$19</definedName>
    <definedName name="sub_126420" localSheetId="2">'II. Сведения по выплатам на зак'!$C$20</definedName>
    <definedName name="sub_126421" localSheetId="2">'II. Сведения по выплатам на зак'!$C$22</definedName>
    <definedName name="sub_126422" localSheetId="2">'II. Сведения по выплатам на зак'!$C$24</definedName>
    <definedName name="sub_126430" localSheetId="2">'II. Сведения по выплатам на зак'!$C$25</definedName>
    <definedName name="sub_126450" localSheetId="2">'II. Сведения по выплатам на зак'!$C$27</definedName>
    <definedName name="sub_126451" localSheetId="2">'II. Сведения по выплатам на зак'!$C$29</definedName>
    <definedName name="sub_126452" localSheetId="2">'II. Сведения по выплатам на зак'!$C$31</definedName>
    <definedName name="sub_126500" localSheetId="2">'II. Сведения по выплатам на зак'!$C$32</definedName>
    <definedName name="sub_126510" localSheetId="2">'II. Сведения по выплатам на зак'!$C$33</definedName>
    <definedName name="sub_126600" localSheetId="2">'II. Сведения по выплатам на зак'!$C$34</definedName>
    <definedName name="sub_126610" localSheetId="2">'II. Сведения по выплатам на зак'!$C$35</definedName>
    <definedName name="sub_161617" localSheetId="2">'II. Сведения по выплатам на зак'!$A$2</definedName>
    <definedName name="sub_26310" localSheetId="2">'II. Сведения по выплатам на зак'!$C$11</definedName>
    <definedName name="sub_263101" localSheetId="2">'II. Сведения по выплатам на зак'!$C$12</definedName>
    <definedName name="sub_26320" localSheetId="2">'II. Сведения по выплатам на зак'!$C$13</definedName>
    <definedName name="sub_264211" localSheetId="2">'II. Сведения по выплатам на зак'!$C$23</definedName>
    <definedName name="sub_2643011" localSheetId="2">'II. Сведения по выплатам на зак'!$C$26</definedName>
    <definedName name="sub_264511" localSheetId="2">'II. Сведения по выплатам на зак'!$C$30</definedName>
  </definedNames>
  <calcPr calcId="145621"/>
</workbook>
</file>

<file path=xl/calcChain.xml><?xml version="1.0" encoding="utf-8"?>
<calcChain xmlns="http://schemas.openxmlformats.org/spreadsheetml/2006/main">
  <c r="K207" i="1" l="1"/>
  <c r="I8" i="1"/>
  <c r="E6" i="1"/>
  <c r="K6" i="1"/>
  <c r="E174" i="1" l="1"/>
  <c r="G174" i="1"/>
  <c r="G11" i="1"/>
  <c r="F48" i="1" l="1"/>
  <c r="F55" i="1"/>
  <c r="F77" i="1"/>
  <c r="F65" i="1"/>
  <c r="F63" i="1" s="1"/>
  <c r="I205" i="1" l="1"/>
  <c r="I206" i="1"/>
  <c r="I207" i="1"/>
  <c r="I204" i="1"/>
  <c r="I194" i="1"/>
  <c r="E194" i="1" s="1"/>
  <c r="I186" i="1"/>
  <c r="I185" i="1"/>
  <c r="K251" i="1"/>
  <c r="K247" i="1" s="1"/>
  <c r="L251" i="1"/>
  <c r="K200" i="1"/>
  <c r="I200" i="1" s="1"/>
  <c r="K183" i="1"/>
  <c r="I108" i="1"/>
  <c r="E179" i="1"/>
  <c r="G75" i="1" l="1"/>
  <c r="G65" i="1"/>
  <c r="G115" i="1"/>
  <c r="F31" i="1" l="1"/>
  <c r="E33" i="1" l="1"/>
  <c r="K106" i="1" l="1"/>
  <c r="K181" i="1" s="1"/>
  <c r="E108" i="1"/>
  <c r="I106" i="1" l="1"/>
  <c r="E106" i="1" s="1"/>
  <c r="E65" i="1"/>
  <c r="E72" i="1"/>
  <c r="E34" i="1"/>
  <c r="G63" i="1" l="1"/>
  <c r="K12" i="1"/>
  <c r="I12" i="1" s="1"/>
  <c r="I187" i="1" l="1"/>
  <c r="E187" i="1" s="1"/>
  <c r="M8" i="1"/>
  <c r="L8" i="1"/>
  <c r="I183" i="1" l="1"/>
  <c r="I256" i="1"/>
  <c r="F97" i="1"/>
  <c r="F93" i="1" s="1"/>
  <c r="H24" i="2" l="1"/>
  <c r="H20" i="2"/>
  <c r="E256" i="1"/>
  <c r="L173" i="1"/>
  <c r="M173" i="1" s="1"/>
  <c r="G170" i="1"/>
  <c r="L170" i="1" s="1"/>
  <c r="M170" i="1" s="1"/>
  <c r="L115" i="1"/>
  <c r="M115" i="1" s="1"/>
  <c r="E115" i="1"/>
  <c r="L31" i="1"/>
  <c r="E176" i="1" l="1"/>
  <c r="E177" i="1"/>
  <c r="E178" i="1"/>
  <c r="E175" i="1"/>
  <c r="E173" i="1"/>
  <c r="E170" i="1" s="1"/>
  <c r="F75" i="1"/>
  <c r="F29" i="1" s="1"/>
  <c r="M65" i="1"/>
  <c r="L65" i="1"/>
  <c r="M42" i="1"/>
  <c r="M33" i="1"/>
  <c r="M31" i="1"/>
  <c r="I253" i="1"/>
  <c r="E253" i="1" s="1"/>
  <c r="I189" i="1"/>
  <c r="E189" i="1" s="1"/>
  <c r="I237" i="1"/>
  <c r="E237" i="1" s="1"/>
  <c r="E231" i="1"/>
  <c r="I259" i="1"/>
  <c r="E259" i="1" s="1"/>
  <c r="I255" i="1"/>
  <c r="E255" i="1" s="1"/>
  <c r="F8" i="1"/>
  <c r="E11" i="1" l="1"/>
  <c r="I225" i="1"/>
  <c r="E225" i="1" s="1"/>
  <c r="M207" i="1"/>
  <c r="L207" i="1"/>
  <c r="L200" i="1" s="1"/>
  <c r="L247" i="1" l="1"/>
  <c r="F16" i="2" l="1"/>
  <c r="F14" i="2" s="1"/>
  <c r="I251" i="1" l="1"/>
  <c r="M200" i="1"/>
  <c r="L75" i="1" l="1"/>
  <c r="M75" i="1" s="1"/>
  <c r="E75" i="1"/>
  <c r="F31" i="2" l="1"/>
  <c r="I254" i="1" l="1"/>
  <c r="K15" i="1"/>
  <c r="I15" i="1" s="1"/>
  <c r="E77" i="1" l="1"/>
  <c r="G97" i="1" l="1"/>
  <c r="E55" i="1"/>
  <c r="M254" i="1"/>
  <c r="G93" i="1" l="1"/>
  <c r="E97" i="1"/>
  <c r="L97" i="1"/>
  <c r="L183" i="1"/>
  <c r="L181" i="1" s="1"/>
  <c r="E93" i="1" l="1"/>
  <c r="L93" i="1"/>
  <c r="M93" i="1" s="1"/>
  <c r="H31" i="2"/>
  <c r="I257" i="1"/>
  <c r="G19" i="2"/>
  <c r="G16" i="2" s="1"/>
  <c r="G14" i="2" s="1"/>
  <c r="M97" i="1"/>
  <c r="M83" i="1"/>
  <c r="M77" i="1" s="1"/>
  <c r="M48" i="1"/>
  <c r="L83" i="1"/>
  <c r="L77" i="1" s="1"/>
  <c r="L48" i="1"/>
  <c r="G48" i="1"/>
  <c r="E48" i="1" s="1"/>
  <c r="H19" i="2" l="1"/>
  <c r="H16" i="2" s="1"/>
  <c r="H14" i="2" s="1"/>
  <c r="G34" i="2"/>
  <c r="G31" i="1"/>
  <c r="G29" i="1" s="1"/>
  <c r="E29" i="1" l="1"/>
  <c r="E31" i="1"/>
  <c r="E61" i="1"/>
  <c r="E10" i="1"/>
  <c r="M257" i="1"/>
  <c r="M251" i="1" s="1"/>
  <c r="I181" i="1"/>
  <c r="L63" i="1"/>
  <c r="E181" i="1" l="1"/>
  <c r="M63" i="1"/>
  <c r="M29" i="1" s="1"/>
  <c r="L29" i="1"/>
  <c r="M185" i="1"/>
  <c r="M183" i="1" s="1"/>
  <c r="E183" i="1" l="1"/>
  <c r="H34" i="2" l="1"/>
  <c r="H35" i="2" s="1"/>
  <c r="G35" i="2"/>
  <c r="H6" i="2"/>
  <c r="G6" i="2"/>
  <c r="E52" i="1"/>
  <c r="I249" i="1" l="1"/>
  <c r="E257" i="1"/>
  <c r="E249" i="1" l="1"/>
  <c r="I247" i="1"/>
  <c r="E247" i="1" s="1"/>
  <c r="E63" i="1"/>
  <c r="E254" i="1"/>
  <c r="E251" i="1" s="1"/>
  <c r="E8" i="1"/>
  <c r="M247" i="1"/>
  <c r="E54" i="1" l="1"/>
  <c r="E42" i="1"/>
  <c r="I213" i="1" l="1"/>
  <c r="E213" i="1" s="1"/>
  <c r="I210" i="1"/>
  <c r="E210" i="1" s="1"/>
  <c r="E206" i="1"/>
  <c r="E204" i="1"/>
  <c r="I203" i="1"/>
  <c r="E203" i="1" s="1"/>
  <c r="I202" i="1"/>
  <c r="E202" i="1" s="1"/>
  <c r="E185" i="1"/>
  <c r="E105" i="1"/>
  <c r="E104" i="1"/>
  <c r="E103" i="1"/>
  <c r="E102" i="1"/>
  <c r="E101" i="1"/>
  <c r="E100" i="1"/>
  <c r="E99" i="1"/>
  <c r="E98" i="1" l="1"/>
  <c r="E91" i="1"/>
  <c r="E62" i="1"/>
  <c r="E50" i="1"/>
  <c r="E15" i="1"/>
  <c r="E12" i="1"/>
  <c r="E207" i="1" l="1"/>
  <c r="F34" i="2" l="1"/>
  <c r="F35" i="2" s="1"/>
  <c r="F6" i="2" l="1"/>
  <c r="E71" i="1" l="1"/>
  <c r="E92" i="1"/>
  <c r="E81" i="1"/>
  <c r="E80" i="1"/>
  <c r="E79" i="1"/>
  <c r="E70" i="1"/>
  <c r="E69" i="1"/>
  <c r="E68" i="1"/>
  <c r="E67" i="1"/>
  <c r="E66" i="1"/>
  <c r="E205" i="1" l="1"/>
  <c r="E200" i="1" s="1"/>
  <c r="M181" i="1" l="1"/>
</calcChain>
</file>

<file path=xl/sharedStrings.xml><?xml version="1.0" encoding="utf-8"?>
<sst xmlns="http://schemas.openxmlformats.org/spreadsheetml/2006/main" count="1315" uniqueCount="225">
  <si>
    <t>I. Поступления и выплаты</t>
  </si>
  <si>
    <t>Наименование показателя</t>
  </si>
  <si>
    <t>Код строки</t>
  </si>
  <si>
    <t>Код бюджетной классификации</t>
  </si>
  <si>
    <t>Объем финансового обеспечения, руб. (с точностью до двух знаков после запятой – 0,00)</t>
  </si>
  <si>
    <t>Всего</t>
  </si>
  <si>
    <t>в том числе:</t>
  </si>
  <si>
    <t>Плановый период</t>
  </si>
  <si>
    <t>Классификация доходов (расходов) бюджетов</t>
  </si>
  <si>
    <t>Классификация операций сектора государственного управления</t>
  </si>
  <si>
    <t>субсидии на финансовое обеспечение выполнения государственного задания из областного бюджета</t>
  </si>
  <si>
    <t>субсидии предоставляемые в соответствии с абзацем вторым пункта 1 ст. 78.1 Бюджетного кодекса Российской Федерации (субсидия на иные цели)</t>
  </si>
  <si>
    <t>субсидии на осуществление капитальных вложений</t>
  </si>
  <si>
    <t>поступления от оказания услуг (выполнения работ) на платной основе и от иной – приносящей доход деятельности</t>
  </si>
  <si>
    <t>1-й год планового периода</t>
  </si>
  <si>
    <t>2-й год планового периода</t>
  </si>
  <si>
    <t>всего</t>
  </si>
  <si>
    <t>из них гранты</t>
  </si>
  <si>
    <t>из них платные услуги</t>
  </si>
  <si>
    <t>Остаток средств на начало текущего финансового года</t>
  </si>
  <si>
    <t>Остаток средств на конец текущего финансового года</t>
  </si>
  <si>
    <t>Субсидии на выполнение государственного задания</t>
  </si>
  <si>
    <t>Субсидии на иные цели</t>
  </si>
  <si>
    <t>Поступления от иной приносящей доход деятельности, всего:</t>
  </si>
  <si>
    <t>Доходы от собственности</t>
  </si>
  <si>
    <t>Доходы от оказания платных услуг (работ), компенсация затрат</t>
  </si>
  <si>
    <t>Доходы от штрафов, пеней, неустоек, возмещения ущерба</t>
  </si>
  <si>
    <t>Безвозмездные поступления от бюджетов</t>
  </si>
  <si>
    <t>Доходы от страховых взносов на обязательное социальное страхование</t>
  </si>
  <si>
    <t>Доходы от уменьшения стоимости нематериальных активов</t>
  </si>
  <si>
    <t>Доходы уменьшения стоимости непроизведенных активов</t>
  </si>
  <si>
    <t>Доходы от уменьшения стоимости материальных запасов</t>
  </si>
  <si>
    <t>Прочие доходы</t>
  </si>
  <si>
    <t>Прочие поступления, всего</t>
  </si>
  <si>
    <t>из них:</t>
  </si>
  <si>
    <t>увеличение остатков денежных средств за счет возврата дебиторской задолженности прошлых лет</t>
  </si>
  <si>
    <t>Оплата труда и начисления на выплаты по оплате труда, всего</t>
  </si>
  <si>
    <t>Заработная плата</t>
  </si>
  <si>
    <t>Социальные пособия и компенсации персоналу в денежной форме</t>
  </si>
  <si>
    <t>Иные выплаты персоналу учреждений, за исключением фонда оплаты труда</t>
  </si>
  <si>
    <t>Прочие несоциальные выплаты персоналу в денежной форме</t>
  </si>
  <si>
    <t>Услуги связи</t>
  </si>
  <si>
    <t>Транспортные услуги</t>
  </si>
  <si>
    <t>Прочие работы, услуги</t>
  </si>
  <si>
    <t>Начисления на выплаты по оплате труда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</si>
  <si>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</si>
  <si>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Иные выплаты текущего характера физическим лицам</t>
  </si>
  <si>
    <t>Оплата работ, услуг, всего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</si>
  <si>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</si>
  <si>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</si>
  <si>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</si>
  <si>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- организация питания</t>
  </si>
  <si>
    <t>- оплата труда руководителей педагогической практики по договорам гражданско-правового характера</t>
  </si>
  <si>
    <t>- страхование</t>
  </si>
  <si>
    <t>- услуги, работы для целей капитальных вложений</t>
  </si>
  <si>
    <t>- арендная плата за пользование земельными участками и другими обособленными природными объектами</t>
  </si>
  <si>
    <t>Социальное обеспечение и иные выплаты населению, всего</t>
  </si>
  <si>
    <t>Пособия по социальной помощи населению</t>
  </si>
  <si>
    <t>- единовременное денежное пособие при выпуске</t>
  </si>
  <si>
    <t>- личные расходы детям-сиротам</t>
  </si>
  <si>
    <t>- ежегодное денежное пособие на приобретение литературы и письменных принадлежностей</t>
  </si>
  <si>
    <t>- компенсация на питание</t>
  </si>
  <si>
    <t>- компенсация на мягкий инвентарь</t>
  </si>
  <si>
    <t>- компенсация выпускникам</t>
  </si>
  <si>
    <t>- иные выплаты текущего характера физическим лицам</t>
  </si>
  <si>
    <t>Прочие расходы</t>
  </si>
  <si>
    <t>Уплата налогов, сборов и иных платежей</t>
  </si>
  <si>
    <t>Налог на имущество</t>
  </si>
  <si>
    <t>Земельный налог</t>
  </si>
  <si>
    <t>Транспортный налог</t>
  </si>
  <si>
    <t>Уплата прочих налогов, сборов</t>
  </si>
  <si>
    <t>Уплата иных платежей</t>
  </si>
  <si>
    <t>- налоги, пошлины и сборы</t>
  </si>
  <si>
    <t>- штрафы за нарушение законодательства о налогах и сборах, законодательства о страховых взносах</t>
  </si>
  <si>
    <t>- штрафы за нарушение законодательства о закупках и нарушение условий контрактов (договоров)</t>
  </si>
  <si>
    <t>- другие экономические санкции</t>
  </si>
  <si>
    <t>- иные выплаты текущего характера организациям</t>
  </si>
  <si>
    <t>Материальная помощь в рамках социальной поддержки обучающихся за счет средств стипендиального фонда</t>
  </si>
  <si>
    <t>Стипендии</t>
  </si>
  <si>
    <t>Поступление нефинансовых активов, всего</t>
  </si>
  <si>
    <t>Увеличение стоимости основных средств</t>
  </si>
  <si>
    <t>Увеличение стоимости нематериальных активов</t>
  </si>
  <si>
    <t>Увеличение стоимости материальных запасов</t>
  </si>
  <si>
    <t>- увеличение стоимости лекарственных препаратов и материалов, применяемых в медицинских целях</t>
  </si>
  <si>
    <t>- увеличение стоимости продуктов питания</t>
  </si>
  <si>
    <t>- увеличение стоимости горюче-смазочных материалов</t>
  </si>
  <si>
    <t>- увеличение стоимости строительных материалов</t>
  </si>
  <si>
    <t>- увеличение стоимости мягкого инвентаря</t>
  </si>
  <si>
    <t>- увеличение стоимости прочих оборотных запасов (материалов)</t>
  </si>
  <si>
    <t>- увеличение стоимости материальных запасов для целей капитальных вложений</t>
  </si>
  <si>
    <t>- увеличение стоимости прочих материальных запасов однократного применения</t>
  </si>
  <si>
    <t>Выплаты уменьшающие доход, всего</t>
  </si>
  <si>
    <t>Налог на прибыль</t>
  </si>
  <si>
    <t>Налог на добавленную стоимость</t>
  </si>
  <si>
    <t>Прочие налоги</t>
  </si>
  <si>
    <t>Прочие выплаты, всего</t>
  </si>
  <si>
    <t>Справочно:</t>
  </si>
  <si>
    <t>Объем публичных обязательств, всего</t>
  </si>
  <si>
    <t>Погашение кредиторской задолженности за отчетный год и предыдущие годы всего:</t>
  </si>
  <si>
    <t>Страхование</t>
  </si>
  <si>
    <t>Услуги, работы для целей капитальных вложений</t>
  </si>
  <si>
    <t>Арендная плата за пользование земельными участками и другими обособленными природными объектами</t>
  </si>
  <si>
    <t>Погашение кредиторской задолженности по мероприятиям, в том числе программным мероприятиям по исполнительным листам, всего:</t>
  </si>
  <si>
    <t>Исполнение судебных актов Российской Федерации и мировых соглашений по возмещению причиненного вреда</t>
  </si>
  <si>
    <t>Иные выплаты текущего характера организациям</t>
  </si>
  <si>
    <t>-иные выплаты текущего характера физическим лицам</t>
  </si>
  <si>
    <t>Социальное обеспечение</t>
  </si>
  <si>
    <t>Пособия по социальной помощи населению в денежной форме</t>
  </si>
  <si>
    <t>Пособия по социальной помощи населению в натуральной форме</t>
  </si>
  <si>
    <t>За счет федеральных средств</t>
  </si>
  <si>
    <t>Государственные программы: (наименование программы)</t>
  </si>
  <si>
    <t>0001</t>
  </si>
  <si>
    <t>0002</t>
  </si>
  <si>
    <t>Х</t>
  </si>
  <si>
    <t>111, 112, 113, 119</t>
  </si>
  <si>
    <t>210, 220, 260, 296</t>
  </si>
  <si>
    <t>210, 220, 260</t>
  </si>
  <si>
    <t>220, 296</t>
  </si>
  <si>
    <t>260, 296</t>
  </si>
  <si>
    <t>111, 112, 113 119</t>
  </si>
  <si>
    <t>II. Сведения по выплатам на закупки товаров, работ, услуг</t>
  </si>
  <si>
    <t>№ п/п</t>
  </si>
  <si>
    <t>Коды строк</t>
  </si>
  <si>
    <t>Год начала закупки</t>
  </si>
  <si>
    <t>Код по бюджетной классификации Российской Федерации</t>
  </si>
  <si>
    <t>Сумма</t>
  </si>
  <si>
    <t>за пределами планового периода</t>
  </si>
  <si>
    <t>4.1</t>
  </si>
  <si>
    <r>
      <t>Выплаты на закупку товаров, работ, услуг, всего</t>
    </r>
    <r>
      <rPr>
        <vertAlign val="superscript"/>
        <sz val="12"/>
        <color theme="1"/>
        <rFont val="Times New Roman"/>
        <family val="1"/>
        <charset val="204"/>
      </rPr>
      <t> </t>
    </r>
  </si>
  <si>
    <t>х</t>
  </si>
  <si>
    <t>1.1.</t>
  </si>
  <si>
    <t>1.2.</t>
  </si>
  <si>
    <t>1.3.</t>
  </si>
  <si>
    <t>x</t>
  </si>
  <si>
    <r>
      <t>из них</t>
    </r>
    <r>
      <rPr>
        <vertAlign val="superscript"/>
        <sz val="12"/>
        <color theme="1"/>
        <rFont val="Times New Roman"/>
        <family val="1"/>
        <charset val="204"/>
      </rPr>
      <t>:</t>
    </r>
    <r>
      <rPr>
        <sz val="12"/>
        <color theme="1"/>
        <rFont val="Times New Roman"/>
        <family val="1"/>
        <charset val="204"/>
      </rPr>
      <t xml:space="preserve"> 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  </r>
  </si>
  <si>
    <t>26310.1</t>
  </si>
  <si>
    <t>1.4.</t>
  </si>
  <si>
    <t>за счет субсидий, предоставляемых на финансовое обеспечение выполнения государственного задания</t>
  </si>
  <si>
    <t>1.4.1.1.</t>
  </si>
  <si>
    <t>1.4.1.2.</t>
  </si>
  <si>
    <t>1.4.2.</t>
  </si>
  <si>
    <t>1.4.2.1</t>
  </si>
  <si>
    <t>из них: 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</si>
  <si>
    <t>26421.1</t>
  </si>
  <si>
    <t>1.4.2.2.</t>
  </si>
  <si>
    <t>1.4.3.</t>
  </si>
  <si>
    <t>за счет субсидий, предоставляемых на осуществление капитальных вложений</t>
  </si>
  <si>
    <r>
      <t>из них:</t>
    </r>
    <r>
      <rPr>
        <vertAlign val="superscript"/>
        <sz val="12"/>
        <color theme="1"/>
        <rFont val="Times New Roman"/>
        <family val="1"/>
        <charset val="204"/>
      </rPr>
      <t> </t>
    </r>
    <r>
      <rPr>
        <sz val="12"/>
        <color theme="1"/>
        <rFont val="Times New Roman"/>
        <family val="1"/>
        <charset val="204"/>
      </rPr>
      <t>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  </r>
  </si>
  <si>
    <t>26430.1</t>
  </si>
  <si>
    <t>1.4.5.</t>
  </si>
  <si>
    <t>за счет прочих источников финансового обеспечения</t>
  </si>
  <si>
    <t>1.4.5.1.</t>
  </si>
  <si>
    <t>26451.1</t>
  </si>
  <si>
    <t>1.4.5.2.</t>
  </si>
  <si>
    <t>2.</t>
  </si>
  <si>
    <t>в том числе по году начала закупки:</t>
  </si>
  <si>
    <t>3.</t>
  </si>
  <si>
    <t>по контрактам (договорам), планируемым к заключению в соответствующем финансовом году без применения норм Федерального закона № 44-ФЗ и Федерального закона № 223-ФЗ</t>
  </si>
  <si>
    <t>в том числе: в соответствии с Федеральным законом № 44-ФЗ</t>
  </si>
  <si>
    <t>в соответствии с Федеральным законом № 223-ФЗ</t>
  </si>
  <si>
    <t>по контрактам (договорам), планируемым к заключению в соответствующем финансовом году с учетом требований Федерального закона № 44-ФЗ и Федерального закона № 223-ФЗ</t>
  </si>
  <si>
    <t>в соответствии с Федеральным законом № 44-ФЗ</t>
  </si>
  <si>
    <t>за счет субсидий, предоставляемых в соответствии с абзацем вторым пункта 1 статьи 78.1 Бюджетного кодекса Российской Федерации (субсидии на иные цели)</t>
  </si>
  <si>
    <t>Итого по контрактам, планируемым к заключению в соответствующем финансовом году в соответствии с Федеральным законом № 44-ФЗ, по соответствующему году закупки</t>
  </si>
  <si>
    <t>Итого по договорам, планируемым к заключению в соответствующем финансовом году в соответствии с Федеральным законом № 223-ФЗ, по соответствующему году закупки</t>
  </si>
  <si>
    <r>
      <t>по контрактам (договорам), заключенным до начала текущего финансового года с учетом требований Федерального закона № 44-ФЗ и Федерального закона № 223-ФЗ</t>
    </r>
    <r>
      <rPr>
        <vertAlign val="superscript"/>
        <sz val="12"/>
        <color theme="1"/>
        <rFont val="Times New Roman"/>
        <family val="1"/>
        <charset val="204"/>
      </rPr>
      <t> </t>
    </r>
  </si>
  <si>
    <t>(подпись)</t>
  </si>
  <si>
    <t>(расшифровка подписи)</t>
  </si>
  <si>
    <t>Исполнитель</t>
  </si>
  <si>
    <t>Директор</t>
  </si>
  <si>
    <t>Телефон</t>
  </si>
  <si>
    <t>(телефон)</t>
  </si>
  <si>
    <t>Главный бухгалтер государственного бюджетного  (автономного) учреждения (подразделения)</t>
  </si>
  <si>
    <t>1.3.2</t>
  </si>
  <si>
    <t>1.3.1</t>
  </si>
  <si>
    <t>1.4.1</t>
  </si>
  <si>
    <t>СОГЛАСОВАНО</t>
  </si>
  <si>
    <t>УТВЕРЖДАЮ</t>
  </si>
  <si>
    <t>План финансово - хозяйственной деятельности</t>
  </si>
  <si>
    <t>КОДЫ</t>
  </si>
  <si>
    <t>Дата</t>
  </si>
  <si>
    <t>Наименование органа, осуществляющего функции и полномочия учредителя</t>
  </si>
  <si>
    <t>по ОКПО</t>
  </si>
  <si>
    <t>Наименование государственного бюджетного (автономного) учреждения (подразделения)</t>
  </si>
  <si>
    <t>ИНН</t>
  </si>
  <si>
    <t>КПП</t>
  </si>
  <si>
    <t>по ОКЕИ</t>
  </si>
  <si>
    <t>Министерство образования Саратовской области</t>
  </si>
  <si>
    <t>по Сводному реестру</t>
  </si>
  <si>
    <t>глава по БК</t>
  </si>
  <si>
    <t>Единица измерения: руб. 
(с точностью до второго десятичного знака)</t>
  </si>
  <si>
    <t>Доходы, всего:</t>
  </si>
  <si>
    <t>Доходы от операций с активами, всего</t>
  </si>
  <si>
    <t>Доходы от уменьшения стоимости основных средств</t>
  </si>
  <si>
    <t>Расходы за счет средств бюджета, всего:</t>
  </si>
  <si>
    <t>- прочие работы, услуги</t>
  </si>
  <si>
    <t>2266</t>
  </si>
  <si>
    <t>- прочие социальные выплаты</t>
  </si>
  <si>
    <t>262, 263</t>
  </si>
  <si>
    <t>Возврат в бюджет средств субсидии</t>
  </si>
  <si>
    <t>Расходы  за счет доходов, полученных от платной и иной приносящей доход деятельности, всего:</t>
  </si>
  <si>
    <t xml:space="preserve">по контрактам (договорам), заключенным до начала текущего финансового года без применения норм Федерального закона 
от 5 апреля 2013 г. № 44-ФЗ «О контрактной системе в сфере закупок товаров, работ, услуг для обеспечения государственных и муниципальных нужд» (далее - Федеральный закон № 44-ФЗ) и Федерального закона от 18 июля 2011 г. № 223-ФЗ «О закупках товаров, работ, услуг отдельными видами юридических лиц» (далее - Федеральный закон № 223-ФЗ) </t>
  </si>
  <si>
    <t>Е.В. Елисеева</t>
  </si>
  <si>
    <t>Е.В.Гребнева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</si>
  <si>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</si>
  <si>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Е.В. Гребнева</t>
  </si>
  <si>
    <t>8(84567) 5-54-16</t>
  </si>
  <si>
    <t>ГАПОУ СО "Марксовский политехнический колледж"</t>
  </si>
  <si>
    <t>Закупка энергетических ресурсов</t>
  </si>
  <si>
    <t>А.А. Лыгина</t>
  </si>
  <si>
    <t>Председатель наблюдательного совета ГАПОУ СО "Марксовский политехнический колледж"</t>
  </si>
  <si>
    <t xml:space="preserve">-реализация проекта/ государственной программы </t>
  </si>
  <si>
    <t>на 2023 г. (текущий финансовый год)</t>
  </si>
  <si>
    <t>на 2024 г.(1-й год планового периода)</t>
  </si>
  <si>
    <t>на 2025 г. (2-й год планового периода)</t>
  </si>
  <si>
    <t>Государственная программа Саратовской области "Развитие образования в Саратовской области" подпрограмма "Развитие профессионального образования" мероприятие "Ежемесячное денежное вознаграждение за классное руководство (кураторство) педагогическим работникам государственных образовательных организаций, реализубщих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здоровья"</t>
  </si>
  <si>
    <t>Госудаоственная программа Саратовской области «Профилактика правонарушений, терроризма, экстремизма и противодействие незаконному обороту наркотических средств».Подпрограмма "Профилактика терроризма и экстремизма в Саратовской области" Мероприятие «Усиление антитеррористической защищенности объектов социальной сферы»»</t>
  </si>
  <si>
    <t>Государственная программа Саратовской области «Развитие образования в Саратовской области», подпрограмма "Развитие профессионального  образования", мероприятие «Проведение демонстрационного экзамена в качестве итоговой государственной аттестации выпускников»</t>
  </si>
  <si>
    <t xml:space="preserve"> Государственная программа Саратовской области «Развитие образования в Саратовской области», подпрограмма "Развитие профессионального  образования" мероприятие «Оснащение и укрепление материально-технической базы подведомственных образовательных организаций»</t>
  </si>
  <si>
    <t>Государственная программа Саратовской области «Развитие образования в Саратовской области», подпрограмма "Развитие профессионального образования", мероприятие «Развитие инфраструктуры образования и повышение ее инвестиционной привлекательности»</t>
  </si>
  <si>
    <t>- пособия бывшим сотрудникам</t>
  </si>
  <si>
    <t>«27» декабря 2023 г.</t>
  </si>
  <si>
    <t>-10990</t>
  </si>
  <si>
    <t>на 2024 год</t>
  </si>
  <si>
    <t>и плановый период  2025 и  2025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</si>
</sst>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0" fillId="0" borderId="0" xfId="0" applyFont="1"/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wrapText="1"/>
    </xf>
    <xf numFmtId="0" fontId="5" fillId="0" borderId="6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right" vertical="top" wrapText="1" inden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0" fontId="0" fillId="0" borderId="0" xfId="0" applyBorder="1"/>
    <xf numFmtId="0" fontId="1" fillId="0" borderId="1" xfId="0" applyFont="1" applyBorder="1" applyAlignment="1">
      <alignment horizontal="justify" vertical="center" wrapText="1"/>
    </xf>
    <xf numFmtId="0" fontId="11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/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center" vertical="top" wrapText="1"/>
    </xf>
    <xf numFmtId="14" fontId="10" fillId="0" borderId="1" xfId="0" applyNumberFormat="1" applyFont="1" applyBorder="1"/>
    <xf numFmtId="0" fontId="10" fillId="0" borderId="1" xfId="0" applyFont="1" applyBorder="1"/>
    <xf numFmtId="4" fontId="1" fillId="2" borderId="1" xfId="0" applyNumberFormat="1" applyFont="1" applyFill="1" applyBorder="1" applyAlignment="1">
      <alignment horizontal="center" wrapText="1"/>
    </xf>
    <xf numFmtId="4" fontId="1" fillId="2" borderId="3" xfId="0" applyNumberFormat="1" applyFont="1" applyFill="1" applyBorder="1" applyAlignment="1">
      <alignment horizontal="center" wrapText="1"/>
    </xf>
    <xf numFmtId="4" fontId="1" fillId="2" borderId="2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4" fontId="12" fillId="2" borderId="0" xfId="0" applyNumberFormat="1" applyFont="1" applyFill="1" applyAlignment="1">
      <alignment horizontal="center"/>
    </xf>
    <xf numFmtId="4" fontId="1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4" fontId="0" fillId="2" borderId="0" xfId="0" applyNumberForma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1" xfId="0" quotePrefix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view="pageBreakPreview" zoomScaleSheetLayoutView="100" workbookViewId="0">
      <selection activeCell="F9" sqref="F9:I9"/>
    </sheetView>
  </sheetViews>
  <sheetFormatPr defaultRowHeight="14.5" x14ac:dyDescent="0.35"/>
  <cols>
    <col min="3" max="4" width="10.453125" customWidth="1"/>
    <col min="6" max="6" width="9.81640625" customWidth="1"/>
    <col min="8" max="8" width="9.1796875" customWidth="1"/>
    <col min="9" max="9" width="10.7265625" customWidth="1"/>
  </cols>
  <sheetData>
    <row r="1" spans="1:9" ht="15" x14ac:dyDescent="0.25">
      <c r="F1" s="81"/>
      <c r="G1" s="81"/>
      <c r="H1" s="81"/>
      <c r="I1" s="81"/>
    </row>
    <row r="2" spans="1:9" ht="15" customHeight="1" x14ac:dyDescent="0.25">
      <c r="I2" s="11"/>
    </row>
    <row r="3" spans="1:9" ht="15" customHeight="1" x14ac:dyDescent="0.35">
      <c r="A3" s="78" t="s">
        <v>176</v>
      </c>
      <c r="B3" s="78"/>
      <c r="C3" s="78"/>
      <c r="D3" s="78"/>
      <c r="F3" s="78" t="s">
        <v>177</v>
      </c>
      <c r="G3" s="78"/>
      <c r="H3" s="78"/>
      <c r="I3" s="78"/>
    </row>
    <row r="4" spans="1:9" ht="15" x14ac:dyDescent="0.25">
      <c r="A4" s="12"/>
      <c r="B4" s="12"/>
      <c r="C4" s="12"/>
      <c r="D4" s="12"/>
      <c r="F4" s="78"/>
      <c r="G4" s="78"/>
      <c r="H4" s="78"/>
      <c r="I4" s="78"/>
    </row>
    <row r="5" spans="1:9" ht="22.5" customHeight="1" x14ac:dyDescent="0.25">
      <c r="A5" s="77"/>
      <c r="B5" s="77"/>
      <c r="C5" s="77"/>
      <c r="D5" s="77"/>
      <c r="F5" s="78"/>
      <c r="G5" s="78"/>
      <c r="H5" s="78"/>
      <c r="I5" s="78"/>
    </row>
    <row r="6" spans="1:9" ht="46.5" customHeight="1" x14ac:dyDescent="0.35">
      <c r="A6" s="82" t="s">
        <v>210</v>
      </c>
      <c r="B6" s="82"/>
      <c r="C6" s="82"/>
      <c r="D6" s="82"/>
      <c r="F6" s="83" t="s">
        <v>207</v>
      </c>
      <c r="G6" s="83"/>
      <c r="H6" s="83"/>
      <c r="I6" s="83"/>
    </row>
    <row r="7" spans="1:9" ht="15" customHeight="1" thickBot="1" x14ac:dyDescent="0.4">
      <c r="A7" s="8"/>
      <c r="B7" s="9"/>
      <c r="C7" s="87" t="s">
        <v>202</v>
      </c>
      <c r="D7" s="87"/>
      <c r="F7" s="8"/>
      <c r="G7" s="9"/>
      <c r="H7" s="87" t="s">
        <v>203</v>
      </c>
      <c r="I7" s="87"/>
    </row>
    <row r="8" spans="1:9" ht="15.75" customHeight="1" x14ac:dyDescent="0.35">
      <c r="A8" s="33" t="s">
        <v>166</v>
      </c>
      <c r="B8" s="10"/>
      <c r="C8" s="84" t="s">
        <v>167</v>
      </c>
      <c r="D8" s="84"/>
      <c r="F8" s="33" t="s">
        <v>166</v>
      </c>
      <c r="G8" s="9"/>
      <c r="H8" s="85" t="s">
        <v>167</v>
      </c>
      <c r="I8" s="85"/>
    </row>
    <row r="9" spans="1:9" ht="15.75" customHeight="1" x14ac:dyDescent="0.35">
      <c r="A9" s="89" t="s">
        <v>221</v>
      </c>
      <c r="B9" s="89"/>
      <c r="C9" s="89"/>
      <c r="D9" s="89"/>
      <c r="F9" s="89" t="s">
        <v>221</v>
      </c>
      <c r="G9" s="89"/>
      <c r="H9" s="89"/>
      <c r="I9" s="89"/>
    </row>
    <row r="15" spans="1:9" ht="15" customHeight="1" x14ac:dyDescent="0.25"/>
    <row r="16" spans="1:9" ht="15" customHeight="1" x14ac:dyDescent="0.35">
      <c r="C16" s="88" t="s">
        <v>178</v>
      </c>
      <c r="D16" s="88"/>
      <c r="E16" s="88"/>
      <c r="F16" s="88"/>
      <c r="G16" s="88"/>
    </row>
    <row r="17" spans="1:9" ht="15.75" customHeight="1" x14ac:dyDescent="0.35">
      <c r="C17" s="75" t="s">
        <v>223</v>
      </c>
      <c r="D17" s="75"/>
      <c r="E17" s="75"/>
      <c r="F17" s="75"/>
      <c r="G17" s="75"/>
    </row>
    <row r="18" spans="1:9" ht="15" customHeight="1" x14ac:dyDescent="0.25">
      <c r="C18" s="86"/>
      <c r="D18" s="86"/>
      <c r="E18" s="86"/>
      <c r="F18" s="86"/>
      <c r="G18" s="86"/>
    </row>
    <row r="19" spans="1:9" ht="15.75" customHeight="1" x14ac:dyDescent="0.35">
      <c r="C19" s="75" t="s">
        <v>224</v>
      </c>
      <c r="D19" s="75"/>
      <c r="E19" s="75"/>
      <c r="F19" s="75"/>
      <c r="G19" s="75"/>
    </row>
    <row r="20" spans="1:9" x14ac:dyDescent="0.35">
      <c r="I20" s="17" t="s">
        <v>179</v>
      </c>
    </row>
    <row r="21" spans="1:9" ht="38.25" customHeight="1" x14ac:dyDescent="0.35">
      <c r="C21" s="14"/>
      <c r="D21" s="14" t="s">
        <v>221</v>
      </c>
      <c r="H21" s="15" t="s">
        <v>180</v>
      </c>
      <c r="I21" s="34">
        <v>45287</v>
      </c>
    </row>
    <row r="22" spans="1:9" ht="54.75" customHeight="1" x14ac:dyDescent="0.35">
      <c r="H22" s="21" t="s">
        <v>188</v>
      </c>
      <c r="I22" s="35">
        <v>63200060</v>
      </c>
    </row>
    <row r="23" spans="1:9" ht="61.5" customHeight="1" x14ac:dyDescent="0.35">
      <c r="A23" s="76" t="s">
        <v>181</v>
      </c>
      <c r="B23" s="76"/>
      <c r="C23" s="76"/>
      <c r="D23" s="79" t="s">
        <v>187</v>
      </c>
      <c r="E23" s="79"/>
      <c r="F23" s="79"/>
      <c r="H23" s="20" t="s">
        <v>189</v>
      </c>
      <c r="I23" s="35">
        <v>18</v>
      </c>
    </row>
    <row r="24" spans="1:9" ht="34.5" x14ac:dyDescent="0.35">
      <c r="E24" s="13"/>
      <c r="H24" s="24" t="s">
        <v>188</v>
      </c>
      <c r="I24" s="35">
        <v>63220133</v>
      </c>
    </row>
    <row r="25" spans="1:9" x14ac:dyDescent="0.35">
      <c r="H25" s="16" t="s">
        <v>182</v>
      </c>
      <c r="I25" s="35">
        <v>2521016</v>
      </c>
    </row>
    <row r="26" spans="1:9" ht="39.75" customHeight="1" x14ac:dyDescent="0.35">
      <c r="H26" s="16" t="s">
        <v>184</v>
      </c>
      <c r="I26" s="35">
        <v>6443011725</v>
      </c>
    </row>
    <row r="27" spans="1:9" ht="36" customHeight="1" x14ac:dyDescent="0.35">
      <c r="A27" s="76" t="s">
        <v>183</v>
      </c>
      <c r="B27" s="76"/>
      <c r="C27" s="76"/>
      <c r="D27" s="80" t="s">
        <v>204</v>
      </c>
      <c r="E27" s="80"/>
      <c r="F27" s="80"/>
      <c r="G27" s="80"/>
      <c r="H27" s="16" t="s">
        <v>185</v>
      </c>
      <c r="I27" s="35">
        <v>644301001</v>
      </c>
    </row>
    <row r="28" spans="1:9" ht="19.5" customHeight="1" x14ac:dyDescent="0.35">
      <c r="A28" s="76"/>
      <c r="B28" s="76"/>
      <c r="C28" s="76"/>
      <c r="D28" s="80"/>
      <c r="E28" s="80"/>
      <c r="F28" s="80"/>
      <c r="G28" s="80"/>
      <c r="H28" s="16" t="s">
        <v>186</v>
      </c>
      <c r="I28" s="18">
        <v>383</v>
      </c>
    </row>
    <row r="29" spans="1:9" ht="46.5" customHeight="1" x14ac:dyDescent="0.35">
      <c r="A29" s="32"/>
      <c r="B29" s="32"/>
      <c r="C29" s="32"/>
      <c r="I29" s="22"/>
    </row>
    <row r="30" spans="1:9" x14ac:dyDescent="0.35">
      <c r="A30" s="76" t="s">
        <v>190</v>
      </c>
      <c r="B30" s="76"/>
      <c r="C30" s="76"/>
    </row>
  </sheetData>
  <mergeCells count="23">
    <mergeCell ref="A27:C28"/>
    <mergeCell ref="D27:G28"/>
    <mergeCell ref="A30:C30"/>
    <mergeCell ref="F1:I1"/>
    <mergeCell ref="A3:D3"/>
    <mergeCell ref="A6:D6"/>
    <mergeCell ref="F6:I6"/>
    <mergeCell ref="C8:D8"/>
    <mergeCell ref="H8:I8"/>
    <mergeCell ref="C18:G18"/>
    <mergeCell ref="C7:D7"/>
    <mergeCell ref="H7:I7"/>
    <mergeCell ref="C16:G16"/>
    <mergeCell ref="C17:G17"/>
    <mergeCell ref="A9:D9"/>
    <mergeCell ref="F9:I9"/>
    <mergeCell ref="C19:G19"/>
    <mergeCell ref="A23:C23"/>
    <mergeCell ref="A5:D5"/>
    <mergeCell ref="F3:I3"/>
    <mergeCell ref="F4:I4"/>
    <mergeCell ref="F5:I5"/>
    <mergeCell ref="D23:F23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0"/>
  <sheetViews>
    <sheetView view="pageBreakPreview" zoomScale="60" zoomScaleNormal="90" workbookViewId="0">
      <pane ySplit="5" topLeftCell="A179" activePane="bottomLeft" state="frozen"/>
      <selection pane="bottomLeft" activeCell="K181" sqref="K181"/>
    </sheetView>
  </sheetViews>
  <sheetFormatPr defaultColWidth="9.1796875" defaultRowHeight="14.5" x14ac:dyDescent="0.35"/>
  <cols>
    <col min="1" max="1" width="53" style="41" customWidth="1"/>
    <col min="2" max="2" width="10.1796875" style="41" customWidth="1"/>
    <col min="3" max="3" width="14.7265625" style="41" customWidth="1"/>
    <col min="4" max="4" width="18.1796875" style="41" customWidth="1"/>
    <col min="5" max="5" width="17.81640625" style="41" customWidth="1"/>
    <col min="6" max="6" width="19.453125" style="41" customWidth="1"/>
    <col min="7" max="7" width="20.54296875" style="41" customWidth="1"/>
    <col min="8" max="8" width="13.81640625" style="41" customWidth="1"/>
    <col min="9" max="9" width="15.54296875" style="41" customWidth="1"/>
    <col min="10" max="10" width="11.1796875" style="41" customWidth="1"/>
    <col min="11" max="11" width="15.81640625" style="41" customWidth="1"/>
    <col min="12" max="12" width="15.54296875" style="41" customWidth="1"/>
    <col min="13" max="13" width="15.81640625" style="41" customWidth="1"/>
    <col min="14" max="14" width="9.1796875" style="41"/>
    <col min="15" max="15" width="13.54296875" style="41" bestFit="1" customWidth="1"/>
    <col min="16" max="16384" width="9.1796875" style="41"/>
  </cols>
  <sheetData>
    <row r="1" spans="1:20" ht="18" customHeight="1" x14ac:dyDescent="0.3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42"/>
      <c r="O1" s="40"/>
      <c r="P1" s="40"/>
      <c r="Q1" s="40"/>
      <c r="R1" s="40"/>
      <c r="S1" s="40"/>
      <c r="T1" s="40"/>
    </row>
    <row r="2" spans="1:20" ht="33" customHeight="1" x14ac:dyDescent="0.35">
      <c r="A2" s="90" t="s">
        <v>1</v>
      </c>
      <c r="B2" s="90" t="s">
        <v>2</v>
      </c>
      <c r="C2" s="90" t="s">
        <v>3</v>
      </c>
      <c r="D2" s="90"/>
      <c r="E2" s="90" t="s">
        <v>4</v>
      </c>
      <c r="F2" s="90"/>
      <c r="G2" s="90"/>
      <c r="H2" s="90"/>
      <c r="I2" s="90"/>
      <c r="J2" s="90"/>
      <c r="K2" s="90"/>
      <c r="L2" s="90" t="s">
        <v>7</v>
      </c>
      <c r="M2" s="90"/>
      <c r="N2" s="42"/>
      <c r="O2" s="40"/>
      <c r="P2" s="40"/>
      <c r="Q2" s="40"/>
      <c r="R2" s="40"/>
      <c r="S2" s="40"/>
      <c r="T2" s="40"/>
    </row>
    <row r="3" spans="1:20" ht="74.25" customHeight="1" x14ac:dyDescent="0.35">
      <c r="A3" s="90"/>
      <c r="B3" s="90"/>
      <c r="C3" s="90"/>
      <c r="D3" s="90"/>
      <c r="E3" s="71" t="s">
        <v>5</v>
      </c>
      <c r="F3" s="95" t="s">
        <v>6</v>
      </c>
      <c r="G3" s="95"/>
      <c r="H3" s="95"/>
      <c r="I3" s="90"/>
      <c r="J3" s="90"/>
      <c r="K3" s="90"/>
      <c r="L3" s="71" t="s">
        <v>14</v>
      </c>
      <c r="M3" s="71" t="s">
        <v>15</v>
      </c>
      <c r="N3" s="42"/>
      <c r="O3" s="40"/>
      <c r="P3" s="40"/>
      <c r="Q3" s="40"/>
      <c r="R3" s="40"/>
      <c r="S3" s="40"/>
      <c r="T3" s="40"/>
    </row>
    <row r="4" spans="1:20" ht="111.75" customHeight="1" x14ac:dyDescent="0.35">
      <c r="A4" s="90"/>
      <c r="B4" s="90"/>
      <c r="C4" s="90" t="s">
        <v>8</v>
      </c>
      <c r="D4" s="90" t="s">
        <v>9</v>
      </c>
      <c r="E4" s="93"/>
      <c r="F4" s="90" t="s">
        <v>10</v>
      </c>
      <c r="G4" s="90" t="s">
        <v>11</v>
      </c>
      <c r="H4" s="90" t="s">
        <v>12</v>
      </c>
      <c r="I4" s="90" t="s">
        <v>13</v>
      </c>
      <c r="J4" s="90"/>
      <c r="K4" s="90"/>
      <c r="L4" s="73"/>
      <c r="M4" s="73"/>
      <c r="N4" s="42"/>
      <c r="O4" s="40"/>
      <c r="P4" s="40"/>
      <c r="Q4" s="40"/>
      <c r="R4" s="40"/>
      <c r="S4" s="40"/>
      <c r="T4" s="40"/>
    </row>
    <row r="5" spans="1:20" ht="77.25" customHeight="1" x14ac:dyDescent="0.35">
      <c r="A5" s="91"/>
      <c r="B5" s="91"/>
      <c r="C5" s="91"/>
      <c r="D5" s="91"/>
      <c r="E5" s="94"/>
      <c r="F5" s="91"/>
      <c r="G5" s="91"/>
      <c r="H5" s="91"/>
      <c r="I5" s="72" t="s">
        <v>16</v>
      </c>
      <c r="J5" s="72" t="s">
        <v>17</v>
      </c>
      <c r="K5" s="72" t="s">
        <v>18</v>
      </c>
      <c r="L5" s="74"/>
      <c r="M5" s="74"/>
      <c r="N5" s="40"/>
      <c r="O5" s="40"/>
      <c r="P5" s="40"/>
      <c r="Q5" s="40"/>
      <c r="R5" s="40"/>
      <c r="S5" s="40"/>
      <c r="T5" s="40"/>
    </row>
    <row r="6" spans="1:20" ht="31" x14ac:dyDescent="0.35">
      <c r="A6" s="43" t="s">
        <v>19</v>
      </c>
      <c r="B6" s="44" t="s">
        <v>111</v>
      </c>
      <c r="C6" s="45" t="s">
        <v>113</v>
      </c>
      <c r="D6" s="45" t="s">
        <v>113</v>
      </c>
      <c r="E6" s="36">
        <f>I6</f>
        <v>67520.91</v>
      </c>
      <c r="F6" s="36"/>
      <c r="G6" s="36"/>
      <c r="H6" s="36" t="s">
        <v>113</v>
      </c>
      <c r="I6" s="36">
        <v>67520.91</v>
      </c>
      <c r="J6" s="36"/>
      <c r="K6" s="36">
        <f>I6</f>
        <v>67520.91</v>
      </c>
      <c r="L6" s="36"/>
      <c r="M6" s="36"/>
      <c r="N6" s="40"/>
      <c r="O6" s="40"/>
      <c r="P6" s="40"/>
      <c r="Q6" s="40"/>
      <c r="R6" s="40"/>
      <c r="S6" s="40"/>
      <c r="T6" s="40"/>
    </row>
    <row r="7" spans="1:20" ht="15.5" x14ac:dyDescent="0.35">
      <c r="A7" s="43" t="s">
        <v>20</v>
      </c>
      <c r="B7" s="44" t="s">
        <v>112</v>
      </c>
      <c r="C7" s="45" t="s">
        <v>113</v>
      </c>
      <c r="D7" s="45" t="s">
        <v>113</v>
      </c>
      <c r="E7" s="36"/>
      <c r="F7" s="36"/>
      <c r="G7" s="36"/>
      <c r="H7" s="36" t="s">
        <v>113</v>
      </c>
      <c r="I7" s="36"/>
      <c r="J7" s="36"/>
      <c r="K7" s="36"/>
      <c r="L7" s="36"/>
      <c r="M7" s="36"/>
      <c r="N7" s="40"/>
      <c r="O7" s="40"/>
      <c r="P7" s="40"/>
      <c r="Q7" s="40"/>
      <c r="R7" s="40"/>
      <c r="S7" s="40"/>
      <c r="T7" s="40"/>
    </row>
    <row r="8" spans="1:20" ht="15.5" x14ac:dyDescent="0.35">
      <c r="A8" s="46" t="s">
        <v>191</v>
      </c>
      <c r="B8" s="47">
        <v>1000</v>
      </c>
      <c r="C8" s="45" t="s">
        <v>113</v>
      </c>
      <c r="D8" s="45" t="s">
        <v>113</v>
      </c>
      <c r="E8" s="36">
        <f>F8+G8+I8</f>
        <v>71713410</v>
      </c>
      <c r="F8" s="36">
        <f>F10</f>
        <v>56373710</v>
      </c>
      <c r="G8" s="36">
        <v>10339700</v>
      </c>
      <c r="H8" s="36"/>
      <c r="I8" s="36">
        <f>K8+J8</f>
        <v>5000000</v>
      </c>
      <c r="J8" s="36"/>
      <c r="K8" s="36">
        <v>5000000</v>
      </c>
      <c r="L8" s="36">
        <f>L10+L11+L12</f>
        <v>71664520</v>
      </c>
      <c r="M8" s="36">
        <f>M10+M11+M12</f>
        <v>71664520</v>
      </c>
      <c r="N8" s="40"/>
      <c r="O8" s="40"/>
      <c r="P8" s="40"/>
      <c r="Q8" s="40"/>
      <c r="R8" s="40"/>
      <c r="S8" s="40"/>
      <c r="T8" s="40"/>
    </row>
    <row r="9" spans="1:20" ht="15.5" x14ac:dyDescent="0.35">
      <c r="A9" s="45" t="s">
        <v>6</v>
      </c>
      <c r="B9" s="48"/>
      <c r="C9" s="49"/>
      <c r="D9" s="45"/>
      <c r="E9" s="36"/>
      <c r="F9" s="36"/>
      <c r="G9" s="36"/>
      <c r="H9" s="36"/>
      <c r="I9" s="36"/>
      <c r="J9" s="36"/>
      <c r="K9" s="36"/>
      <c r="L9" s="36"/>
      <c r="M9" s="36"/>
      <c r="N9" s="40"/>
      <c r="O9" s="40"/>
      <c r="P9" s="40"/>
      <c r="Q9" s="40"/>
      <c r="R9" s="40"/>
      <c r="S9" s="40"/>
      <c r="T9" s="40"/>
    </row>
    <row r="10" spans="1:20" ht="15.5" x14ac:dyDescent="0.35">
      <c r="A10" s="43" t="s">
        <v>21</v>
      </c>
      <c r="B10" s="48">
        <v>1100</v>
      </c>
      <c r="C10" s="45">
        <v>130</v>
      </c>
      <c r="D10" s="45" t="s">
        <v>113</v>
      </c>
      <c r="E10" s="36">
        <f>F10</f>
        <v>56373710</v>
      </c>
      <c r="F10" s="36">
        <v>56373710</v>
      </c>
      <c r="G10" s="36" t="s">
        <v>113</v>
      </c>
      <c r="H10" s="36" t="s">
        <v>113</v>
      </c>
      <c r="I10" s="36" t="s">
        <v>113</v>
      </c>
      <c r="J10" s="36" t="s">
        <v>113</v>
      </c>
      <c r="K10" s="36" t="s">
        <v>113</v>
      </c>
      <c r="L10" s="36">
        <v>53376120</v>
      </c>
      <c r="M10" s="36">
        <v>53376120</v>
      </c>
      <c r="N10" s="40"/>
      <c r="O10" s="40"/>
      <c r="P10" s="40"/>
      <c r="Q10" s="40"/>
      <c r="R10" s="40"/>
      <c r="S10" s="40"/>
      <c r="T10" s="40"/>
    </row>
    <row r="11" spans="1:20" ht="15.5" x14ac:dyDescent="0.35">
      <c r="A11" s="43" t="s">
        <v>22</v>
      </c>
      <c r="B11" s="48">
        <v>1200</v>
      </c>
      <c r="C11" s="45">
        <v>150</v>
      </c>
      <c r="D11" s="45" t="s">
        <v>113</v>
      </c>
      <c r="E11" s="36">
        <f>G11</f>
        <v>10339700</v>
      </c>
      <c r="F11" s="36" t="s">
        <v>113</v>
      </c>
      <c r="G11" s="36">
        <f>G8</f>
        <v>10339700</v>
      </c>
      <c r="H11" s="36" t="s">
        <v>113</v>
      </c>
      <c r="I11" s="36" t="s">
        <v>113</v>
      </c>
      <c r="J11" s="36" t="s">
        <v>113</v>
      </c>
      <c r="K11" s="36" t="s">
        <v>113</v>
      </c>
      <c r="L11" s="36">
        <v>12688400</v>
      </c>
      <c r="M11" s="36">
        <v>12688400</v>
      </c>
      <c r="N11" s="40"/>
      <c r="O11" s="40"/>
      <c r="P11" s="40"/>
      <c r="Q11" s="40"/>
      <c r="R11" s="40"/>
      <c r="S11" s="40"/>
      <c r="T11" s="40"/>
    </row>
    <row r="12" spans="1:20" ht="36" customHeight="1" x14ac:dyDescent="0.35">
      <c r="A12" s="43" t="s">
        <v>23</v>
      </c>
      <c r="B12" s="48">
        <v>1300</v>
      </c>
      <c r="C12" s="45" t="s">
        <v>113</v>
      </c>
      <c r="D12" s="45" t="s">
        <v>113</v>
      </c>
      <c r="E12" s="36">
        <f>I12</f>
        <v>5000000</v>
      </c>
      <c r="F12" s="36" t="s">
        <v>113</v>
      </c>
      <c r="G12" s="36" t="s">
        <v>113</v>
      </c>
      <c r="H12" s="36" t="s">
        <v>113</v>
      </c>
      <c r="I12" s="36">
        <f>K12+J12</f>
        <v>5000000</v>
      </c>
      <c r="J12" s="36"/>
      <c r="K12" s="36">
        <f>K8</f>
        <v>5000000</v>
      </c>
      <c r="L12" s="36">
        <v>5600000</v>
      </c>
      <c r="M12" s="36">
        <v>5600000</v>
      </c>
      <c r="N12" s="40"/>
      <c r="O12" s="40"/>
      <c r="P12" s="40"/>
      <c r="Q12" s="40"/>
      <c r="R12" s="40"/>
      <c r="S12" s="40"/>
      <c r="T12" s="40"/>
    </row>
    <row r="13" spans="1:20" ht="16.5" customHeight="1" x14ac:dyDescent="0.35">
      <c r="A13" s="50" t="s">
        <v>6</v>
      </c>
      <c r="B13" s="48"/>
      <c r="C13" s="49"/>
      <c r="D13" s="45"/>
      <c r="E13" s="36"/>
      <c r="F13" s="36" t="s">
        <v>113</v>
      </c>
      <c r="G13" s="36" t="s">
        <v>113</v>
      </c>
      <c r="H13" s="36" t="s">
        <v>113</v>
      </c>
      <c r="I13" s="36"/>
      <c r="J13" s="36"/>
      <c r="K13" s="36"/>
      <c r="L13" s="36" t="s">
        <v>113</v>
      </c>
      <c r="M13" s="36" t="s">
        <v>113</v>
      </c>
      <c r="N13" s="40"/>
      <c r="O13" s="40"/>
      <c r="P13" s="40"/>
      <c r="Q13" s="40"/>
      <c r="R13" s="40"/>
      <c r="S13" s="40"/>
      <c r="T13" s="40"/>
    </row>
    <row r="14" spans="1:20" ht="15.5" x14ac:dyDescent="0.35">
      <c r="A14" s="43" t="s">
        <v>24</v>
      </c>
      <c r="B14" s="48">
        <v>1310</v>
      </c>
      <c r="C14" s="45">
        <v>120</v>
      </c>
      <c r="D14" s="45" t="s">
        <v>113</v>
      </c>
      <c r="E14" s="36"/>
      <c r="F14" s="36" t="s">
        <v>113</v>
      </c>
      <c r="G14" s="36" t="s">
        <v>113</v>
      </c>
      <c r="H14" s="36" t="s">
        <v>113</v>
      </c>
      <c r="I14" s="36"/>
      <c r="J14" s="36"/>
      <c r="K14" s="36"/>
      <c r="L14" s="36" t="s">
        <v>113</v>
      </c>
      <c r="M14" s="36" t="s">
        <v>113</v>
      </c>
      <c r="N14" s="40"/>
      <c r="O14" s="40"/>
      <c r="P14" s="40"/>
      <c r="Q14" s="40"/>
      <c r="R14" s="40"/>
      <c r="S14" s="40"/>
      <c r="T14" s="40"/>
    </row>
    <row r="15" spans="1:20" ht="51.75" customHeight="1" x14ac:dyDescent="0.35">
      <c r="A15" s="43" t="s">
        <v>25</v>
      </c>
      <c r="B15" s="48">
        <v>1320</v>
      </c>
      <c r="C15" s="45">
        <v>130</v>
      </c>
      <c r="D15" s="45" t="s">
        <v>113</v>
      </c>
      <c r="E15" s="36">
        <f>I15</f>
        <v>5000000</v>
      </c>
      <c r="F15" s="36" t="s">
        <v>113</v>
      </c>
      <c r="G15" s="36" t="s">
        <v>113</v>
      </c>
      <c r="H15" s="36" t="s">
        <v>113</v>
      </c>
      <c r="I15" s="36">
        <f>K15+J15</f>
        <v>5000000</v>
      </c>
      <c r="J15" s="36"/>
      <c r="K15" s="36">
        <f>K12</f>
        <v>5000000</v>
      </c>
      <c r="L15" s="36">
        <v>5600000</v>
      </c>
      <c r="M15" s="36">
        <v>5600000</v>
      </c>
      <c r="N15" s="40"/>
      <c r="O15" s="40"/>
      <c r="P15" s="40"/>
      <c r="Q15" s="40"/>
      <c r="R15" s="40"/>
      <c r="S15" s="40"/>
      <c r="T15" s="40"/>
    </row>
    <row r="16" spans="1:20" ht="31" x14ac:dyDescent="0.35">
      <c r="A16" s="43" t="s">
        <v>26</v>
      </c>
      <c r="B16" s="48">
        <v>1330</v>
      </c>
      <c r="C16" s="45">
        <v>140</v>
      </c>
      <c r="D16" s="45" t="s">
        <v>113</v>
      </c>
      <c r="E16" s="36"/>
      <c r="F16" s="36" t="s">
        <v>113</v>
      </c>
      <c r="G16" s="36" t="s">
        <v>113</v>
      </c>
      <c r="H16" s="36" t="s">
        <v>113</v>
      </c>
      <c r="I16" s="36"/>
      <c r="J16" s="36"/>
      <c r="K16" s="36"/>
      <c r="L16" s="36" t="s">
        <v>113</v>
      </c>
      <c r="M16" s="36" t="s">
        <v>113</v>
      </c>
      <c r="N16" s="40"/>
      <c r="O16" s="40"/>
      <c r="P16" s="40"/>
      <c r="Q16" s="40"/>
      <c r="R16" s="40"/>
      <c r="S16" s="40"/>
      <c r="T16" s="40"/>
    </row>
    <row r="17" spans="1:20" ht="15.5" x14ac:dyDescent="0.35">
      <c r="A17" s="43" t="s">
        <v>27</v>
      </c>
      <c r="B17" s="48">
        <v>1340</v>
      </c>
      <c r="C17" s="45">
        <v>150</v>
      </c>
      <c r="D17" s="45" t="s">
        <v>113</v>
      </c>
      <c r="E17" s="36"/>
      <c r="F17" s="36" t="s">
        <v>113</v>
      </c>
      <c r="G17" s="36" t="s">
        <v>113</v>
      </c>
      <c r="H17" s="36" t="s">
        <v>113</v>
      </c>
      <c r="I17" s="36"/>
      <c r="J17" s="36"/>
      <c r="K17" s="36"/>
      <c r="L17" s="36" t="s">
        <v>113</v>
      </c>
      <c r="M17" s="36" t="s">
        <v>113</v>
      </c>
      <c r="N17" s="40"/>
      <c r="O17" s="40"/>
      <c r="P17" s="40"/>
      <c r="Q17" s="40"/>
      <c r="R17" s="40"/>
      <c r="S17" s="40"/>
      <c r="T17" s="40"/>
    </row>
    <row r="18" spans="1:20" ht="31" x14ac:dyDescent="0.35">
      <c r="A18" s="43" t="s">
        <v>28</v>
      </c>
      <c r="B18" s="48">
        <v>1350</v>
      </c>
      <c r="C18" s="45">
        <v>160</v>
      </c>
      <c r="D18" s="45" t="s">
        <v>113</v>
      </c>
      <c r="E18" s="36"/>
      <c r="F18" s="36" t="s">
        <v>113</v>
      </c>
      <c r="G18" s="36" t="s">
        <v>113</v>
      </c>
      <c r="H18" s="36" t="s">
        <v>113</v>
      </c>
      <c r="I18" s="36"/>
      <c r="J18" s="36"/>
      <c r="K18" s="36"/>
      <c r="L18" s="36" t="s">
        <v>113</v>
      </c>
      <c r="M18" s="36" t="s">
        <v>113</v>
      </c>
      <c r="N18" s="40"/>
      <c r="O18" s="40"/>
      <c r="P18" s="40"/>
      <c r="Q18" s="40"/>
      <c r="R18" s="40"/>
      <c r="S18" s="40"/>
      <c r="T18" s="40"/>
    </row>
    <row r="19" spans="1:20" ht="15.5" x14ac:dyDescent="0.35">
      <c r="A19" s="43" t="s">
        <v>192</v>
      </c>
      <c r="B19" s="48">
        <v>1400</v>
      </c>
      <c r="C19" s="45" t="s">
        <v>113</v>
      </c>
      <c r="D19" s="45" t="s">
        <v>113</v>
      </c>
      <c r="E19" s="51"/>
      <c r="F19" s="52"/>
      <c r="G19" s="36"/>
      <c r="H19" s="36"/>
      <c r="I19" s="36"/>
      <c r="J19" s="36"/>
      <c r="K19" s="36"/>
      <c r="L19" s="52"/>
      <c r="M19" s="52"/>
      <c r="N19" s="40"/>
      <c r="O19" s="40"/>
      <c r="P19" s="40"/>
      <c r="Q19" s="40"/>
      <c r="R19" s="40"/>
      <c r="S19" s="40"/>
      <c r="T19" s="40"/>
    </row>
    <row r="20" spans="1:20" ht="15.5" x14ac:dyDescent="0.35">
      <c r="A20" s="50" t="s">
        <v>6</v>
      </c>
      <c r="B20" s="48"/>
      <c r="C20" s="45"/>
      <c r="D20" s="45"/>
      <c r="E20" s="36"/>
      <c r="F20" s="52"/>
      <c r="G20" s="36"/>
      <c r="H20" s="36"/>
      <c r="I20" s="36"/>
      <c r="J20" s="36"/>
      <c r="K20" s="36"/>
      <c r="L20" s="52"/>
      <c r="M20" s="52"/>
      <c r="N20" s="40"/>
      <c r="O20" s="40"/>
      <c r="P20" s="40"/>
      <c r="Q20" s="40"/>
      <c r="R20" s="40"/>
      <c r="S20" s="40"/>
      <c r="T20" s="40"/>
    </row>
    <row r="21" spans="1:20" ht="15.5" x14ac:dyDescent="0.35">
      <c r="A21" s="43" t="s">
        <v>33</v>
      </c>
      <c r="B21" s="48">
        <v>1410</v>
      </c>
      <c r="C21" s="45" t="s">
        <v>113</v>
      </c>
      <c r="D21" s="45" t="s">
        <v>113</v>
      </c>
      <c r="E21" s="36"/>
      <c r="F21" s="36"/>
      <c r="G21" s="36"/>
      <c r="H21" s="36"/>
      <c r="I21" s="36"/>
      <c r="J21" s="36"/>
      <c r="K21" s="36"/>
      <c r="L21" s="36"/>
      <c r="M21" s="36"/>
      <c r="N21" s="40"/>
      <c r="O21" s="40"/>
      <c r="P21" s="40"/>
      <c r="Q21" s="40"/>
      <c r="R21" s="40"/>
      <c r="S21" s="40"/>
      <c r="T21" s="40"/>
    </row>
    <row r="22" spans="1:20" ht="15.5" x14ac:dyDescent="0.35">
      <c r="A22" s="45" t="s">
        <v>34</v>
      </c>
      <c r="B22" s="48"/>
      <c r="C22" s="49"/>
      <c r="D22" s="45"/>
      <c r="E22" s="36"/>
      <c r="F22" s="36"/>
      <c r="G22" s="36"/>
      <c r="H22" s="36"/>
      <c r="I22" s="36"/>
      <c r="J22" s="36"/>
      <c r="K22" s="36"/>
      <c r="L22" s="36"/>
      <c r="M22" s="36"/>
      <c r="N22" s="40"/>
      <c r="O22" s="40"/>
      <c r="P22" s="40"/>
      <c r="Q22" s="40"/>
      <c r="R22" s="40"/>
      <c r="S22" s="40"/>
      <c r="T22" s="40"/>
    </row>
    <row r="23" spans="1:20" ht="31" x14ac:dyDescent="0.35">
      <c r="A23" s="53" t="s">
        <v>35</v>
      </c>
      <c r="B23" s="48">
        <v>1411</v>
      </c>
      <c r="C23" s="45">
        <v>510</v>
      </c>
      <c r="D23" s="45" t="s">
        <v>113</v>
      </c>
      <c r="E23" s="36"/>
      <c r="F23" s="36"/>
      <c r="G23" s="36"/>
      <c r="H23" s="36"/>
      <c r="I23" s="36"/>
      <c r="J23" s="36"/>
      <c r="K23" s="36"/>
      <c r="L23" s="36"/>
      <c r="M23" s="36"/>
      <c r="N23" s="40"/>
      <c r="O23" s="40"/>
      <c r="P23" s="40"/>
      <c r="Q23" s="40"/>
      <c r="R23" s="40"/>
      <c r="S23" s="40"/>
      <c r="T23" s="40"/>
    </row>
    <row r="24" spans="1:20" ht="15.5" x14ac:dyDescent="0.35">
      <c r="A24" s="53" t="s">
        <v>193</v>
      </c>
      <c r="B24" s="48">
        <v>1500</v>
      </c>
      <c r="C24" s="48">
        <v>410</v>
      </c>
      <c r="D24" s="48" t="s">
        <v>113</v>
      </c>
      <c r="E24" s="37"/>
      <c r="F24" s="37" t="s">
        <v>113</v>
      </c>
      <c r="G24" s="37" t="s">
        <v>113</v>
      </c>
      <c r="H24" s="37" t="s">
        <v>113</v>
      </c>
      <c r="I24" s="36"/>
      <c r="J24" s="36"/>
      <c r="K24" s="36"/>
      <c r="L24" s="37" t="s">
        <v>113</v>
      </c>
      <c r="M24" s="37" t="s">
        <v>113</v>
      </c>
      <c r="N24" s="40"/>
      <c r="O24" s="40"/>
      <c r="P24" s="40"/>
      <c r="Q24" s="40"/>
      <c r="R24" s="40"/>
      <c r="S24" s="40"/>
      <c r="T24" s="40"/>
    </row>
    <row r="25" spans="1:20" ht="44.25" customHeight="1" x14ac:dyDescent="0.35">
      <c r="A25" s="53" t="s">
        <v>29</v>
      </c>
      <c r="B25" s="48">
        <v>1600</v>
      </c>
      <c r="C25" s="48">
        <v>420</v>
      </c>
      <c r="D25" s="48" t="s">
        <v>113</v>
      </c>
      <c r="E25" s="37"/>
      <c r="F25" s="37" t="s">
        <v>113</v>
      </c>
      <c r="G25" s="37" t="s">
        <v>113</v>
      </c>
      <c r="H25" s="37" t="s">
        <v>113</v>
      </c>
      <c r="I25" s="36"/>
      <c r="J25" s="36"/>
      <c r="K25" s="36"/>
      <c r="L25" s="37" t="s">
        <v>113</v>
      </c>
      <c r="M25" s="37" t="s">
        <v>113</v>
      </c>
      <c r="N25" s="40"/>
      <c r="O25" s="40"/>
      <c r="P25" s="40"/>
      <c r="Q25" s="40"/>
      <c r="R25" s="40"/>
      <c r="S25" s="40"/>
      <c r="T25" s="40"/>
    </row>
    <row r="26" spans="1:20" ht="31" x14ac:dyDescent="0.35">
      <c r="A26" s="53" t="s">
        <v>30</v>
      </c>
      <c r="B26" s="48">
        <v>1700</v>
      </c>
      <c r="C26" s="48">
        <v>430</v>
      </c>
      <c r="D26" s="48" t="s">
        <v>113</v>
      </c>
      <c r="E26" s="37"/>
      <c r="F26" s="37" t="s">
        <v>113</v>
      </c>
      <c r="G26" s="37" t="s">
        <v>113</v>
      </c>
      <c r="H26" s="37" t="s">
        <v>113</v>
      </c>
      <c r="I26" s="36"/>
      <c r="J26" s="36"/>
      <c r="K26" s="36"/>
      <c r="L26" s="37" t="s">
        <v>113</v>
      </c>
      <c r="M26" s="37" t="s">
        <v>113</v>
      </c>
      <c r="N26" s="40"/>
      <c r="O26" s="40"/>
      <c r="P26" s="40"/>
      <c r="Q26" s="40"/>
      <c r="R26" s="40"/>
      <c r="S26" s="40"/>
      <c r="T26" s="40"/>
    </row>
    <row r="27" spans="1:20" ht="31" x14ac:dyDescent="0.35">
      <c r="A27" s="53" t="s">
        <v>31</v>
      </c>
      <c r="B27" s="48">
        <v>1800</v>
      </c>
      <c r="C27" s="48">
        <v>440</v>
      </c>
      <c r="D27" s="48" t="s">
        <v>113</v>
      </c>
      <c r="E27" s="37"/>
      <c r="F27" s="37" t="s">
        <v>113</v>
      </c>
      <c r="G27" s="37" t="s">
        <v>113</v>
      </c>
      <c r="H27" s="37" t="s">
        <v>113</v>
      </c>
      <c r="I27" s="36"/>
      <c r="J27" s="36"/>
      <c r="K27" s="36"/>
      <c r="L27" s="37" t="s">
        <v>113</v>
      </c>
      <c r="M27" s="37" t="s">
        <v>113</v>
      </c>
      <c r="N27" s="40"/>
      <c r="O27" s="40"/>
      <c r="P27" s="40"/>
      <c r="Q27" s="40"/>
      <c r="R27" s="40"/>
      <c r="S27" s="40"/>
      <c r="T27" s="40"/>
    </row>
    <row r="28" spans="1:20" ht="15.5" x14ac:dyDescent="0.35">
      <c r="A28" s="53" t="s">
        <v>32</v>
      </c>
      <c r="B28" s="48">
        <v>1900</v>
      </c>
      <c r="C28" s="48">
        <v>180</v>
      </c>
      <c r="D28" s="48" t="s">
        <v>113</v>
      </c>
      <c r="E28" s="37"/>
      <c r="F28" s="37" t="s">
        <v>113</v>
      </c>
      <c r="G28" s="37" t="s">
        <v>113</v>
      </c>
      <c r="H28" s="37" t="s">
        <v>113</v>
      </c>
      <c r="I28" s="36"/>
      <c r="J28" s="36"/>
      <c r="K28" s="36"/>
      <c r="L28" s="37" t="s">
        <v>113</v>
      </c>
      <c r="M28" s="37" t="s">
        <v>113</v>
      </c>
      <c r="N28" s="40"/>
      <c r="O28" s="40"/>
      <c r="P28" s="40"/>
      <c r="Q28" s="40"/>
      <c r="R28" s="40"/>
      <c r="S28" s="40"/>
      <c r="T28" s="40"/>
    </row>
    <row r="29" spans="1:20" ht="15.5" x14ac:dyDescent="0.35">
      <c r="A29" s="46" t="s">
        <v>194</v>
      </c>
      <c r="B29" s="48">
        <v>2000</v>
      </c>
      <c r="C29" s="45" t="s">
        <v>113</v>
      </c>
      <c r="D29" s="45" t="s">
        <v>113</v>
      </c>
      <c r="E29" s="36">
        <f>F29+G29</f>
        <v>66713410</v>
      </c>
      <c r="F29" s="36">
        <f>F31+F48+F75+F93+F63</f>
        <v>56373710</v>
      </c>
      <c r="G29" s="36">
        <f>G31+G63+G91+G92+G93+G48+G95+G61+G173+G174</f>
        <v>10339700</v>
      </c>
      <c r="H29" s="36" t="s">
        <v>113</v>
      </c>
      <c r="I29" s="36" t="s">
        <v>113</v>
      </c>
      <c r="J29" s="36" t="s">
        <v>113</v>
      </c>
      <c r="K29" s="36" t="s">
        <v>113</v>
      </c>
      <c r="L29" s="36">
        <f>L48+L63+L75+L93+L31+L170</f>
        <v>64095790</v>
      </c>
      <c r="M29" s="36">
        <f>M48+M63+M75+M93+M31+M170</f>
        <v>64095790</v>
      </c>
      <c r="N29" s="40"/>
      <c r="O29" s="40"/>
      <c r="P29" s="40"/>
      <c r="Q29" s="40"/>
      <c r="R29" s="40"/>
      <c r="S29" s="40"/>
      <c r="T29" s="40"/>
    </row>
    <row r="30" spans="1:20" ht="15.5" x14ac:dyDescent="0.35">
      <c r="A30" s="50" t="s">
        <v>6</v>
      </c>
      <c r="B30" s="48"/>
      <c r="C30" s="49"/>
      <c r="D30" s="45"/>
      <c r="E30" s="36"/>
      <c r="F30" s="36"/>
      <c r="G30" s="36"/>
      <c r="H30" s="36"/>
      <c r="I30" s="36"/>
      <c r="J30" s="36"/>
      <c r="K30" s="36"/>
      <c r="L30" s="36"/>
      <c r="M30" s="36"/>
      <c r="N30" s="40"/>
      <c r="O30" s="40"/>
      <c r="P30" s="40"/>
      <c r="Q30" s="40"/>
      <c r="R30" s="40"/>
      <c r="S30" s="40"/>
      <c r="T30" s="40"/>
    </row>
    <row r="31" spans="1:20" ht="39" customHeight="1" x14ac:dyDescent="0.35">
      <c r="A31" s="43" t="s">
        <v>36</v>
      </c>
      <c r="B31" s="48">
        <v>2100</v>
      </c>
      <c r="C31" s="45" t="s">
        <v>114</v>
      </c>
      <c r="D31" s="45" t="s">
        <v>115</v>
      </c>
      <c r="E31" s="36">
        <f>F31+G31</f>
        <v>44713700</v>
      </c>
      <c r="F31" s="36">
        <f>F33+F42+F37+F34</f>
        <v>44713700</v>
      </c>
      <c r="G31" s="36">
        <f>G33+G42</f>
        <v>0</v>
      </c>
      <c r="H31" s="36" t="s">
        <v>113</v>
      </c>
      <c r="I31" s="36" t="s">
        <v>113</v>
      </c>
      <c r="J31" s="36" t="s">
        <v>113</v>
      </c>
      <c r="K31" s="36" t="s">
        <v>113</v>
      </c>
      <c r="L31" s="36">
        <f>L33+L42</f>
        <v>42276900</v>
      </c>
      <c r="M31" s="36">
        <f>L31</f>
        <v>42276900</v>
      </c>
      <c r="N31" s="40"/>
      <c r="O31" s="40"/>
      <c r="P31" s="40"/>
      <c r="Q31" s="40"/>
      <c r="R31" s="40"/>
      <c r="S31" s="40"/>
      <c r="T31" s="40"/>
    </row>
    <row r="32" spans="1:20" ht="15.5" x14ac:dyDescent="0.35">
      <c r="A32" s="50" t="s">
        <v>34</v>
      </c>
      <c r="B32" s="48"/>
      <c r="C32" s="54"/>
      <c r="D32" s="45"/>
      <c r="E32" s="36"/>
      <c r="F32" s="36"/>
      <c r="G32" s="36"/>
      <c r="H32" s="36"/>
      <c r="I32" s="36"/>
      <c r="J32" s="36"/>
      <c r="K32" s="36"/>
      <c r="L32" s="36"/>
      <c r="M32" s="36"/>
      <c r="N32" s="40"/>
      <c r="O32" s="40"/>
      <c r="P32" s="40"/>
      <c r="Q32" s="40"/>
      <c r="R32" s="40"/>
      <c r="S32" s="40"/>
      <c r="T32" s="40"/>
    </row>
    <row r="33" spans="1:20" ht="15.5" x14ac:dyDescent="0.35">
      <c r="A33" s="43" t="s">
        <v>37</v>
      </c>
      <c r="B33" s="48">
        <v>2110</v>
      </c>
      <c r="C33" s="54">
        <v>111</v>
      </c>
      <c r="D33" s="45">
        <v>211</v>
      </c>
      <c r="E33" s="36">
        <f>F33+G33</f>
        <v>34342300</v>
      </c>
      <c r="F33" s="36">
        <v>34342300</v>
      </c>
      <c r="G33" s="36"/>
      <c r="H33" s="36" t="s">
        <v>113</v>
      </c>
      <c r="I33" s="36" t="s">
        <v>113</v>
      </c>
      <c r="J33" s="36" t="s">
        <v>113</v>
      </c>
      <c r="K33" s="36" t="s">
        <v>113</v>
      </c>
      <c r="L33" s="36">
        <v>32470800</v>
      </c>
      <c r="M33" s="36">
        <f>L33</f>
        <v>32470800</v>
      </c>
      <c r="N33" s="40"/>
      <c r="O33" s="40"/>
      <c r="P33" s="40"/>
      <c r="Q33" s="40"/>
      <c r="R33" s="40"/>
      <c r="S33" s="40"/>
      <c r="T33" s="40"/>
    </row>
    <row r="34" spans="1:20" ht="48" customHeight="1" x14ac:dyDescent="0.35">
      <c r="A34" s="43" t="s">
        <v>38</v>
      </c>
      <c r="B34" s="48">
        <v>2111</v>
      </c>
      <c r="C34" s="54">
        <v>111</v>
      </c>
      <c r="D34" s="45">
        <v>266</v>
      </c>
      <c r="E34" s="36">
        <f>F34</f>
        <v>0</v>
      </c>
      <c r="F34" s="36"/>
      <c r="G34" s="36"/>
      <c r="H34" s="36" t="s">
        <v>113</v>
      </c>
      <c r="I34" s="36" t="s">
        <v>113</v>
      </c>
      <c r="J34" s="36" t="s">
        <v>113</v>
      </c>
      <c r="K34" s="36" t="s">
        <v>113</v>
      </c>
      <c r="L34" s="36"/>
      <c r="M34" s="36"/>
      <c r="N34" s="40"/>
      <c r="O34" s="40"/>
      <c r="P34" s="40"/>
      <c r="Q34" s="40"/>
      <c r="R34" s="40"/>
      <c r="S34" s="40"/>
      <c r="T34" s="40"/>
    </row>
    <row r="35" spans="1:20" ht="31" x14ac:dyDescent="0.35">
      <c r="A35" s="43" t="s">
        <v>39</v>
      </c>
      <c r="B35" s="48">
        <v>2120</v>
      </c>
      <c r="C35" s="54">
        <v>112</v>
      </c>
      <c r="D35" s="45" t="s">
        <v>116</v>
      </c>
      <c r="E35" s="36"/>
      <c r="F35" s="36"/>
      <c r="G35" s="36"/>
      <c r="H35" s="36" t="s">
        <v>113</v>
      </c>
      <c r="I35" s="36" t="s">
        <v>113</v>
      </c>
      <c r="J35" s="36" t="s">
        <v>113</v>
      </c>
      <c r="K35" s="36" t="s">
        <v>113</v>
      </c>
      <c r="L35" s="36"/>
      <c r="M35" s="36"/>
      <c r="N35" s="40"/>
      <c r="O35" s="40"/>
      <c r="P35" s="40"/>
      <c r="Q35" s="40"/>
      <c r="R35" s="40"/>
      <c r="S35" s="40"/>
      <c r="T35" s="40"/>
    </row>
    <row r="36" spans="1:20" ht="15.5" x14ac:dyDescent="0.35">
      <c r="A36" s="45" t="s">
        <v>6</v>
      </c>
      <c r="B36" s="48"/>
      <c r="C36" s="55"/>
      <c r="D36" s="45"/>
      <c r="E36" s="36"/>
      <c r="F36" s="36"/>
      <c r="G36" s="36"/>
      <c r="H36" s="36"/>
      <c r="I36" s="36"/>
      <c r="J36" s="36"/>
      <c r="K36" s="36"/>
      <c r="L36" s="36"/>
      <c r="M36" s="36"/>
      <c r="N36" s="40"/>
      <c r="O36" s="40"/>
      <c r="P36" s="40"/>
      <c r="Q36" s="40"/>
      <c r="R36" s="40"/>
      <c r="S36" s="40"/>
      <c r="T36" s="40"/>
    </row>
    <row r="37" spans="1:20" ht="31" x14ac:dyDescent="0.35">
      <c r="A37" s="53" t="s">
        <v>40</v>
      </c>
      <c r="B37" s="48">
        <v>2121</v>
      </c>
      <c r="C37" s="54">
        <v>112</v>
      </c>
      <c r="D37" s="45">
        <v>212</v>
      </c>
      <c r="E37" s="36"/>
      <c r="F37" s="36"/>
      <c r="G37" s="36"/>
      <c r="H37" s="36" t="s">
        <v>113</v>
      </c>
      <c r="I37" s="36" t="s">
        <v>113</v>
      </c>
      <c r="J37" s="36" t="s">
        <v>113</v>
      </c>
      <c r="K37" s="36" t="s">
        <v>113</v>
      </c>
      <c r="L37" s="36"/>
      <c r="M37" s="36"/>
      <c r="N37" s="40"/>
      <c r="O37" s="40"/>
      <c r="P37" s="40"/>
      <c r="Q37" s="40"/>
      <c r="R37" s="40"/>
      <c r="S37" s="40"/>
      <c r="T37" s="40"/>
    </row>
    <row r="38" spans="1:20" ht="15.5" x14ac:dyDescent="0.35">
      <c r="A38" s="53" t="s">
        <v>41</v>
      </c>
      <c r="B38" s="48">
        <v>2122</v>
      </c>
      <c r="C38" s="54">
        <v>112</v>
      </c>
      <c r="D38" s="45">
        <v>221</v>
      </c>
      <c r="E38" s="36"/>
      <c r="F38" s="36"/>
      <c r="G38" s="36"/>
      <c r="H38" s="36"/>
      <c r="I38" s="36"/>
      <c r="J38" s="36"/>
      <c r="K38" s="36"/>
      <c r="L38" s="36"/>
      <c r="M38" s="36"/>
      <c r="N38" s="40"/>
      <c r="O38" s="40"/>
      <c r="P38" s="40"/>
      <c r="Q38" s="40"/>
      <c r="R38" s="40"/>
      <c r="S38" s="40"/>
      <c r="T38" s="40"/>
    </row>
    <row r="39" spans="1:20" ht="15.5" x14ac:dyDescent="0.35">
      <c r="A39" s="53" t="s">
        <v>42</v>
      </c>
      <c r="B39" s="48">
        <v>2123</v>
      </c>
      <c r="C39" s="54">
        <v>112</v>
      </c>
      <c r="D39" s="45">
        <v>222</v>
      </c>
      <c r="E39" s="36"/>
      <c r="F39" s="36"/>
      <c r="G39" s="36"/>
      <c r="H39" s="36" t="s">
        <v>113</v>
      </c>
      <c r="I39" s="36" t="s">
        <v>113</v>
      </c>
      <c r="J39" s="36" t="s">
        <v>113</v>
      </c>
      <c r="K39" s="36" t="s">
        <v>113</v>
      </c>
      <c r="L39" s="36"/>
      <c r="M39" s="36"/>
      <c r="N39" s="40"/>
      <c r="O39" s="40"/>
      <c r="P39" s="40"/>
      <c r="Q39" s="40"/>
      <c r="R39" s="40"/>
      <c r="S39" s="40"/>
      <c r="T39" s="40"/>
    </row>
    <row r="40" spans="1:20" ht="15.5" x14ac:dyDescent="0.35">
      <c r="A40" s="53" t="s">
        <v>43</v>
      </c>
      <c r="B40" s="48">
        <v>2124</v>
      </c>
      <c r="C40" s="54">
        <v>112</v>
      </c>
      <c r="D40" s="45">
        <v>226</v>
      </c>
      <c r="E40" s="36"/>
      <c r="F40" s="36"/>
      <c r="G40" s="36"/>
      <c r="H40" s="36" t="s">
        <v>113</v>
      </c>
      <c r="I40" s="36" t="s">
        <v>113</v>
      </c>
      <c r="J40" s="36" t="s">
        <v>113</v>
      </c>
      <c r="K40" s="36" t="s">
        <v>113</v>
      </c>
      <c r="L40" s="36"/>
      <c r="M40" s="36"/>
      <c r="N40" s="40"/>
      <c r="O40" s="40"/>
      <c r="P40" s="40"/>
      <c r="Q40" s="40"/>
      <c r="R40" s="40"/>
      <c r="S40" s="40"/>
      <c r="T40" s="40"/>
    </row>
    <row r="41" spans="1:20" ht="36" customHeight="1" x14ac:dyDescent="0.35">
      <c r="A41" s="53" t="s">
        <v>38</v>
      </c>
      <c r="B41" s="48">
        <v>2125</v>
      </c>
      <c r="C41" s="54">
        <v>112</v>
      </c>
      <c r="D41" s="45">
        <v>266</v>
      </c>
      <c r="E41" s="36"/>
      <c r="F41" s="36"/>
      <c r="G41" s="36"/>
      <c r="H41" s="36" t="s">
        <v>113</v>
      </c>
      <c r="I41" s="36" t="s">
        <v>113</v>
      </c>
      <c r="J41" s="36" t="s">
        <v>113</v>
      </c>
      <c r="K41" s="36" t="s">
        <v>113</v>
      </c>
      <c r="L41" s="36"/>
      <c r="M41" s="36"/>
      <c r="N41" s="40"/>
      <c r="O41" s="40"/>
      <c r="P41" s="40"/>
      <c r="Q41" s="40"/>
      <c r="R41" s="40"/>
      <c r="S41" s="40"/>
      <c r="T41" s="40"/>
    </row>
    <row r="42" spans="1:20" ht="15.5" x14ac:dyDescent="0.35">
      <c r="A42" s="43" t="s">
        <v>44</v>
      </c>
      <c r="B42" s="48">
        <v>2130</v>
      </c>
      <c r="C42" s="54">
        <v>119</v>
      </c>
      <c r="D42" s="45">
        <v>213</v>
      </c>
      <c r="E42" s="36">
        <f>F42+G42</f>
        <v>10371400</v>
      </c>
      <c r="F42" s="36">
        <v>10371400</v>
      </c>
      <c r="G42" s="36"/>
      <c r="H42" s="36" t="s">
        <v>113</v>
      </c>
      <c r="I42" s="36" t="s">
        <v>113</v>
      </c>
      <c r="J42" s="36" t="s">
        <v>113</v>
      </c>
      <c r="K42" s="36" t="s">
        <v>113</v>
      </c>
      <c r="L42" s="36">
        <v>9806100</v>
      </c>
      <c r="M42" s="36">
        <f>L42</f>
        <v>9806100</v>
      </c>
      <c r="N42" s="40"/>
      <c r="O42" s="40"/>
      <c r="P42" s="40"/>
      <c r="Q42" s="40"/>
      <c r="R42" s="40"/>
      <c r="S42" s="40"/>
      <c r="T42" s="40"/>
    </row>
    <row r="43" spans="1:20" ht="79.5" customHeight="1" x14ac:dyDescent="0.35">
      <c r="A43" s="43" t="s">
        <v>45</v>
      </c>
      <c r="B43" s="48">
        <v>2140</v>
      </c>
      <c r="C43" s="54">
        <v>113</v>
      </c>
      <c r="D43" s="45" t="s">
        <v>117</v>
      </c>
      <c r="E43" s="36"/>
      <c r="F43" s="36"/>
      <c r="G43" s="36"/>
      <c r="H43" s="36" t="s">
        <v>113</v>
      </c>
      <c r="I43" s="36" t="s">
        <v>113</v>
      </c>
      <c r="J43" s="36" t="s">
        <v>113</v>
      </c>
      <c r="K43" s="36" t="s">
        <v>113</v>
      </c>
      <c r="L43" s="36"/>
      <c r="M43" s="36"/>
      <c r="N43" s="40"/>
      <c r="O43" s="56"/>
      <c r="P43" s="40"/>
      <c r="Q43" s="40"/>
      <c r="R43" s="40"/>
      <c r="S43" s="40"/>
      <c r="T43" s="40"/>
    </row>
    <row r="44" spans="1:20" ht="15.5" x14ac:dyDescent="0.35">
      <c r="A44" s="45" t="s">
        <v>6</v>
      </c>
      <c r="B44" s="48"/>
      <c r="C44" s="55"/>
      <c r="D44" s="45"/>
      <c r="E44" s="36"/>
      <c r="F44" s="36"/>
      <c r="G44" s="36"/>
      <c r="H44" s="36"/>
      <c r="I44" s="36"/>
      <c r="J44" s="36"/>
      <c r="K44" s="36"/>
      <c r="L44" s="36"/>
      <c r="M44" s="36"/>
      <c r="N44" s="40"/>
      <c r="O44" s="40"/>
      <c r="P44" s="40"/>
      <c r="Q44" s="40"/>
      <c r="R44" s="40"/>
      <c r="S44" s="40"/>
      <c r="T44" s="40"/>
    </row>
    <row r="45" spans="1:20" ht="15.5" x14ac:dyDescent="0.35">
      <c r="A45" s="53" t="s">
        <v>42</v>
      </c>
      <c r="B45" s="48">
        <v>2141</v>
      </c>
      <c r="C45" s="54">
        <v>113</v>
      </c>
      <c r="D45" s="45">
        <v>222</v>
      </c>
      <c r="E45" s="36"/>
      <c r="F45" s="36"/>
      <c r="G45" s="36"/>
      <c r="H45" s="36" t="s">
        <v>113</v>
      </c>
      <c r="I45" s="36" t="s">
        <v>113</v>
      </c>
      <c r="J45" s="36" t="s">
        <v>113</v>
      </c>
      <c r="K45" s="36" t="s">
        <v>113</v>
      </c>
      <c r="L45" s="36"/>
      <c r="M45" s="36"/>
      <c r="N45" s="40"/>
      <c r="O45" s="40"/>
      <c r="P45" s="40"/>
      <c r="Q45" s="40"/>
      <c r="R45" s="40"/>
      <c r="S45" s="40"/>
      <c r="T45" s="40"/>
    </row>
    <row r="46" spans="1:20" ht="15.5" x14ac:dyDescent="0.35">
      <c r="A46" s="53" t="s">
        <v>43</v>
      </c>
      <c r="B46" s="48">
        <v>2142</v>
      </c>
      <c r="C46" s="54">
        <v>113</v>
      </c>
      <c r="D46" s="45">
        <v>226</v>
      </c>
      <c r="E46" s="36"/>
      <c r="F46" s="36"/>
      <c r="G46" s="36"/>
      <c r="H46" s="36" t="s">
        <v>113</v>
      </c>
      <c r="I46" s="36" t="s">
        <v>113</v>
      </c>
      <c r="J46" s="36" t="s">
        <v>113</v>
      </c>
      <c r="K46" s="36" t="s">
        <v>113</v>
      </c>
      <c r="L46" s="36"/>
      <c r="M46" s="36"/>
      <c r="N46" s="40"/>
      <c r="O46" s="40"/>
      <c r="P46" s="40"/>
      <c r="Q46" s="40"/>
      <c r="R46" s="40"/>
      <c r="S46" s="40"/>
      <c r="T46" s="40"/>
    </row>
    <row r="47" spans="1:20" ht="15.5" x14ac:dyDescent="0.35">
      <c r="A47" s="53" t="s">
        <v>46</v>
      </c>
      <c r="B47" s="48">
        <v>2143</v>
      </c>
      <c r="C47" s="54">
        <v>113</v>
      </c>
      <c r="D47" s="45">
        <v>296</v>
      </c>
      <c r="E47" s="36"/>
      <c r="F47" s="36"/>
      <c r="G47" s="36"/>
      <c r="H47" s="36" t="s">
        <v>113</v>
      </c>
      <c r="I47" s="36" t="s">
        <v>113</v>
      </c>
      <c r="J47" s="36"/>
      <c r="K47" s="36" t="s">
        <v>113</v>
      </c>
      <c r="L47" s="36"/>
      <c r="M47" s="36"/>
      <c r="N47" s="40"/>
      <c r="O47" s="40"/>
      <c r="P47" s="40"/>
      <c r="Q47" s="40"/>
      <c r="R47" s="40"/>
      <c r="S47" s="40"/>
      <c r="T47" s="40"/>
    </row>
    <row r="48" spans="1:20" ht="15.5" x14ac:dyDescent="0.35">
      <c r="A48" s="43" t="s">
        <v>47</v>
      </c>
      <c r="B48" s="48">
        <v>2200</v>
      </c>
      <c r="C48" s="54">
        <v>244.24700000000001</v>
      </c>
      <c r="D48" s="45">
        <v>220</v>
      </c>
      <c r="E48" s="36">
        <f>F48+G48</f>
        <v>10054030</v>
      </c>
      <c r="F48" s="36">
        <f>F50+F52+F54+F55+F62</f>
        <v>10054030</v>
      </c>
      <c r="G48" s="36">
        <f>G54+G56</f>
        <v>0</v>
      </c>
      <c r="H48" s="36"/>
      <c r="I48" s="36" t="s">
        <v>113</v>
      </c>
      <c r="J48" s="36" t="s">
        <v>113</v>
      </c>
      <c r="K48" s="36" t="s">
        <v>113</v>
      </c>
      <c r="L48" s="36">
        <f>L50+L52+L54+L55+L62</f>
        <v>9873210</v>
      </c>
      <c r="M48" s="36">
        <f>M50+M52+M54+M55+M62</f>
        <v>9873210</v>
      </c>
      <c r="N48" s="40"/>
      <c r="O48" s="40"/>
      <c r="P48" s="40"/>
      <c r="Q48" s="40"/>
      <c r="R48" s="40"/>
      <c r="S48" s="40"/>
      <c r="T48" s="40"/>
    </row>
    <row r="49" spans="1:20" ht="15.5" x14ac:dyDescent="0.35">
      <c r="A49" s="50" t="s">
        <v>34</v>
      </c>
      <c r="B49" s="48"/>
      <c r="C49" s="55"/>
      <c r="D49" s="45"/>
      <c r="E49" s="36"/>
      <c r="F49" s="36"/>
      <c r="G49" s="36"/>
      <c r="H49" s="36"/>
      <c r="I49" s="36"/>
      <c r="J49" s="36"/>
      <c r="K49" s="36"/>
      <c r="L49" s="36"/>
      <c r="M49" s="36"/>
      <c r="N49" s="40"/>
      <c r="O49" s="40"/>
      <c r="P49" s="40"/>
      <c r="Q49" s="40"/>
      <c r="R49" s="40"/>
      <c r="S49" s="40"/>
      <c r="T49" s="40"/>
    </row>
    <row r="50" spans="1:20" ht="15.5" x14ac:dyDescent="0.35">
      <c r="A50" s="43" t="s">
        <v>41</v>
      </c>
      <c r="B50" s="48">
        <v>2210</v>
      </c>
      <c r="C50" s="54">
        <v>244</v>
      </c>
      <c r="D50" s="45">
        <v>221</v>
      </c>
      <c r="E50" s="36">
        <f>F50</f>
        <v>205500</v>
      </c>
      <c r="F50" s="36">
        <v>205500</v>
      </c>
      <c r="G50" s="36" t="s">
        <v>113</v>
      </c>
      <c r="H50" s="36" t="s">
        <v>113</v>
      </c>
      <c r="I50" s="36" t="s">
        <v>113</v>
      </c>
      <c r="J50" s="36" t="s">
        <v>113</v>
      </c>
      <c r="K50" s="36" t="s">
        <v>113</v>
      </c>
      <c r="L50" s="36">
        <v>205500</v>
      </c>
      <c r="M50" s="36">
        <v>205500</v>
      </c>
      <c r="N50" s="40"/>
      <c r="O50" s="40"/>
      <c r="P50" s="40"/>
      <c r="Q50" s="40"/>
      <c r="R50" s="40"/>
      <c r="S50" s="40"/>
      <c r="T50" s="40"/>
    </row>
    <row r="51" spans="1:20" ht="15.5" x14ac:dyDescent="0.35">
      <c r="A51" s="43" t="s">
        <v>42</v>
      </c>
      <c r="B51" s="48">
        <v>2220</v>
      </c>
      <c r="C51" s="54">
        <v>244</v>
      </c>
      <c r="D51" s="45">
        <v>222</v>
      </c>
      <c r="E51" s="36"/>
      <c r="F51" s="36"/>
      <c r="G51" s="36" t="s">
        <v>113</v>
      </c>
      <c r="H51" s="36" t="s">
        <v>113</v>
      </c>
      <c r="I51" s="36" t="s">
        <v>113</v>
      </c>
      <c r="J51" s="36" t="s">
        <v>113</v>
      </c>
      <c r="K51" s="36" t="s">
        <v>113</v>
      </c>
      <c r="L51" s="36"/>
      <c r="M51" s="36"/>
      <c r="N51" s="40"/>
      <c r="O51" s="40"/>
      <c r="P51" s="40"/>
      <c r="Q51" s="40"/>
      <c r="R51" s="40"/>
      <c r="S51" s="40"/>
      <c r="T51" s="40"/>
    </row>
    <row r="52" spans="1:20" ht="15.5" x14ac:dyDescent="0.35">
      <c r="A52" s="43" t="s">
        <v>48</v>
      </c>
      <c r="B52" s="48">
        <v>2230</v>
      </c>
      <c r="C52" s="54">
        <v>244</v>
      </c>
      <c r="D52" s="45">
        <v>223</v>
      </c>
      <c r="E52" s="36">
        <f>F52</f>
        <v>260000</v>
      </c>
      <c r="F52" s="36">
        <v>260000</v>
      </c>
      <c r="G52" s="36" t="s">
        <v>113</v>
      </c>
      <c r="H52" s="36" t="s">
        <v>113</v>
      </c>
      <c r="I52" s="36" t="s">
        <v>113</v>
      </c>
      <c r="J52" s="36" t="s">
        <v>113</v>
      </c>
      <c r="K52" s="36" t="s">
        <v>113</v>
      </c>
      <c r="L52" s="36">
        <v>260000</v>
      </c>
      <c r="M52" s="36">
        <v>260000</v>
      </c>
      <c r="N52" s="40"/>
      <c r="O52" s="40"/>
      <c r="P52" s="40"/>
      <c r="Q52" s="40"/>
      <c r="R52" s="40"/>
      <c r="S52" s="40"/>
      <c r="T52" s="40"/>
    </row>
    <row r="53" spans="1:20" ht="15.5" x14ac:dyDescent="0.35">
      <c r="A53" s="43" t="s">
        <v>49</v>
      </c>
      <c r="B53" s="48">
        <v>2240</v>
      </c>
      <c r="C53" s="54">
        <v>244</v>
      </c>
      <c r="D53" s="45">
        <v>224</v>
      </c>
      <c r="E53" s="36"/>
      <c r="F53" s="36"/>
      <c r="G53" s="36" t="s">
        <v>113</v>
      </c>
      <c r="H53" s="36" t="s">
        <v>113</v>
      </c>
      <c r="I53" s="36" t="s">
        <v>113</v>
      </c>
      <c r="J53" s="36" t="s">
        <v>113</v>
      </c>
      <c r="K53" s="36" t="s">
        <v>113</v>
      </c>
      <c r="L53" s="36"/>
      <c r="M53" s="36"/>
      <c r="N53" s="40"/>
      <c r="O53" s="40"/>
      <c r="P53" s="40"/>
      <c r="Q53" s="40"/>
      <c r="R53" s="40"/>
      <c r="S53" s="40"/>
      <c r="T53" s="40"/>
    </row>
    <row r="54" spans="1:20" ht="15.5" x14ac:dyDescent="0.35">
      <c r="A54" s="43" t="s">
        <v>50</v>
      </c>
      <c r="B54" s="48">
        <v>2250</v>
      </c>
      <c r="C54" s="54">
        <v>244</v>
      </c>
      <c r="D54" s="45">
        <v>225</v>
      </c>
      <c r="E54" s="36">
        <f>F54+G54</f>
        <v>137000</v>
      </c>
      <c r="F54" s="36">
        <v>137000</v>
      </c>
      <c r="G54" s="36"/>
      <c r="H54" s="36"/>
      <c r="I54" s="36" t="s">
        <v>113</v>
      </c>
      <c r="J54" s="36" t="s">
        <v>113</v>
      </c>
      <c r="K54" s="36" t="s">
        <v>113</v>
      </c>
      <c r="L54" s="36">
        <v>153720</v>
      </c>
      <c r="M54" s="36">
        <v>153720</v>
      </c>
      <c r="N54" s="40"/>
      <c r="O54" s="40"/>
      <c r="P54" s="40"/>
      <c r="Q54" s="40"/>
      <c r="R54" s="40"/>
      <c r="S54" s="40"/>
      <c r="T54" s="40"/>
    </row>
    <row r="55" spans="1:20" ht="15.5" x14ac:dyDescent="0.35">
      <c r="A55" s="43" t="s">
        <v>43</v>
      </c>
      <c r="B55" s="48">
        <v>2260</v>
      </c>
      <c r="C55" s="54">
        <v>244</v>
      </c>
      <c r="D55" s="45">
        <v>220</v>
      </c>
      <c r="E55" s="36">
        <f>F55</f>
        <v>2831130</v>
      </c>
      <c r="F55" s="36">
        <f>F61</f>
        <v>2831130</v>
      </c>
      <c r="G55" s="36"/>
      <c r="H55" s="36"/>
      <c r="I55" s="36" t="s">
        <v>113</v>
      </c>
      <c r="J55" s="36" t="s">
        <v>113</v>
      </c>
      <c r="K55" s="36" t="s">
        <v>113</v>
      </c>
      <c r="L55" s="36">
        <v>2840490</v>
      </c>
      <c r="M55" s="36">
        <v>2840490</v>
      </c>
      <c r="N55" s="40"/>
      <c r="O55" s="40"/>
      <c r="P55" s="40"/>
      <c r="Q55" s="40"/>
      <c r="R55" s="40"/>
      <c r="S55" s="40"/>
      <c r="T55" s="40"/>
    </row>
    <row r="56" spans="1:20" ht="15.5" x14ac:dyDescent="0.35">
      <c r="A56" s="43" t="s">
        <v>51</v>
      </c>
      <c r="B56" s="48">
        <v>2261</v>
      </c>
      <c r="C56" s="54">
        <v>244</v>
      </c>
      <c r="D56" s="45">
        <v>226</v>
      </c>
      <c r="E56" s="36"/>
      <c r="F56" s="36" t="s">
        <v>113</v>
      </c>
      <c r="G56" s="36"/>
      <c r="H56" s="36"/>
      <c r="I56" s="36" t="s">
        <v>113</v>
      </c>
      <c r="J56" s="36" t="s">
        <v>113</v>
      </c>
      <c r="K56" s="36" t="s">
        <v>113</v>
      </c>
      <c r="L56" s="36" t="s">
        <v>113</v>
      </c>
      <c r="M56" s="36" t="s">
        <v>113</v>
      </c>
      <c r="N56" s="40"/>
      <c r="O56" s="40"/>
      <c r="P56" s="40"/>
      <c r="Q56" s="40"/>
      <c r="R56" s="40"/>
      <c r="S56" s="40"/>
      <c r="T56" s="40"/>
    </row>
    <row r="57" spans="1:20" ht="46.5" x14ac:dyDescent="0.35">
      <c r="A57" s="43" t="s">
        <v>52</v>
      </c>
      <c r="B57" s="48">
        <v>2262</v>
      </c>
      <c r="C57" s="54">
        <v>244</v>
      </c>
      <c r="D57" s="45">
        <v>226</v>
      </c>
      <c r="E57" s="36"/>
      <c r="F57" s="36"/>
      <c r="G57" s="36" t="s">
        <v>113</v>
      </c>
      <c r="H57" s="36" t="s">
        <v>113</v>
      </c>
      <c r="I57" s="36" t="s">
        <v>113</v>
      </c>
      <c r="J57" s="36" t="s">
        <v>113</v>
      </c>
      <c r="K57" s="36" t="s">
        <v>113</v>
      </c>
      <c r="L57" s="36"/>
      <c r="M57" s="36"/>
      <c r="N57" s="40"/>
      <c r="O57" s="40"/>
      <c r="P57" s="40"/>
      <c r="Q57" s="40"/>
      <c r="R57" s="40"/>
      <c r="S57" s="40"/>
      <c r="T57" s="40"/>
    </row>
    <row r="58" spans="1:20" ht="15.5" x14ac:dyDescent="0.35">
      <c r="A58" s="43" t="s">
        <v>53</v>
      </c>
      <c r="B58" s="48">
        <v>2263</v>
      </c>
      <c r="C58" s="54">
        <v>244</v>
      </c>
      <c r="D58" s="45">
        <v>227</v>
      </c>
      <c r="E58" s="36"/>
      <c r="F58" s="36"/>
      <c r="G58" s="36" t="s">
        <v>113</v>
      </c>
      <c r="H58" s="36" t="s">
        <v>113</v>
      </c>
      <c r="I58" s="36" t="s">
        <v>113</v>
      </c>
      <c r="J58" s="36" t="s">
        <v>113</v>
      </c>
      <c r="K58" s="36" t="s">
        <v>113</v>
      </c>
      <c r="L58" s="36"/>
      <c r="M58" s="36"/>
      <c r="N58" s="40"/>
      <c r="O58" s="40"/>
      <c r="P58" s="40"/>
      <c r="Q58" s="40"/>
      <c r="R58" s="40"/>
      <c r="S58" s="40"/>
      <c r="T58" s="40"/>
    </row>
    <row r="59" spans="1:20" ht="15.5" x14ac:dyDescent="0.35">
      <c r="A59" s="43" t="s">
        <v>54</v>
      </c>
      <c r="B59" s="48">
        <v>2264</v>
      </c>
      <c r="C59" s="54">
        <v>244</v>
      </c>
      <c r="D59" s="45">
        <v>228</v>
      </c>
      <c r="E59" s="36"/>
      <c r="F59" s="36"/>
      <c r="G59" s="36" t="s">
        <v>113</v>
      </c>
      <c r="H59" s="36" t="s">
        <v>113</v>
      </c>
      <c r="I59" s="36" t="s">
        <v>113</v>
      </c>
      <c r="J59" s="36" t="s">
        <v>113</v>
      </c>
      <c r="K59" s="36" t="s">
        <v>113</v>
      </c>
      <c r="L59" s="36"/>
      <c r="M59" s="36"/>
      <c r="N59" s="40"/>
      <c r="O59" s="40"/>
      <c r="P59" s="40"/>
      <c r="Q59" s="40"/>
      <c r="R59" s="40"/>
      <c r="S59" s="40"/>
      <c r="T59" s="40"/>
    </row>
    <row r="60" spans="1:20" ht="46.5" x14ac:dyDescent="0.35">
      <c r="A60" s="43" t="s">
        <v>55</v>
      </c>
      <c r="B60" s="48">
        <v>2265</v>
      </c>
      <c r="C60" s="54">
        <v>244</v>
      </c>
      <c r="D60" s="45">
        <v>229</v>
      </c>
      <c r="E60" s="36"/>
      <c r="F60" s="36"/>
      <c r="G60" s="36" t="s">
        <v>113</v>
      </c>
      <c r="H60" s="36" t="s">
        <v>113</v>
      </c>
      <c r="I60" s="36" t="s">
        <v>113</v>
      </c>
      <c r="J60" s="36" t="s">
        <v>113</v>
      </c>
      <c r="K60" s="36" t="s">
        <v>113</v>
      </c>
      <c r="L60" s="36"/>
      <c r="M60" s="36"/>
      <c r="N60" s="40"/>
      <c r="O60" s="40"/>
      <c r="P60" s="40"/>
      <c r="Q60" s="40"/>
      <c r="R60" s="40"/>
      <c r="S60" s="40"/>
      <c r="T60" s="40"/>
    </row>
    <row r="61" spans="1:20" ht="15.5" x14ac:dyDescent="0.35">
      <c r="A61" s="43" t="s">
        <v>195</v>
      </c>
      <c r="B61" s="48" t="s">
        <v>196</v>
      </c>
      <c r="C61" s="54">
        <v>244</v>
      </c>
      <c r="D61" s="45">
        <v>226</v>
      </c>
      <c r="E61" s="36">
        <f>F61</f>
        <v>2831130</v>
      </c>
      <c r="F61" s="36">
        <v>2831130</v>
      </c>
      <c r="G61" s="36"/>
      <c r="H61" s="36" t="s">
        <v>113</v>
      </c>
      <c r="I61" s="36" t="s">
        <v>113</v>
      </c>
      <c r="J61" s="36" t="s">
        <v>113</v>
      </c>
      <c r="K61" s="36" t="s">
        <v>113</v>
      </c>
      <c r="L61" s="36">
        <v>2840490</v>
      </c>
      <c r="M61" s="36">
        <v>2840490</v>
      </c>
      <c r="N61" s="40"/>
      <c r="O61" s="40"/>
      <c r="P61" s="40"/>
      <c r="Q61" s="40"/>
      <c r="R61" s="40"/>
      <c r="S61" s="40"/>
      <c r="T61" s="40"/>
    </row>
    <row r="62" spans="1:20" ht="15.5" x14ac:dyDescent="0.35">
      <c r="A62" s="43" t="s">
        <v>208</v>
      </c>
      <c r="B62" s="48">
        <v>2267</v>
      </c>
      <c r="C62" s="54">
        <v>247</v>
      </c>
      <c r="D62" s="45">
        <v>223</v>
      </c>
      <c r="E62" s="36">
        <f>F62</f>
        <v>6620400</v>
      </c>
      <c r="F62" s="36">
        <v>6620400</v>
      </c>
      <c r="G62" s="36" t="s">
        <v>113</v>
      </c>
      <c r="H62" s="36" t="s">
        <v>113</v>
      </c>
      <c r="I62" s="36" t="s">
        <v>113</v>
      </c>
      <c r="J62" s="36" t="s">
        <v>113</v>
      </c>
      <c r="K62" s="36" t="s">
        <v>113</v>
      </c>
      <c r="L62" s="36">
        <v>6413500</v>
      </c>
      <c r="M62" s="36">
        <v>6413500</v>
      </c>
      <c r="N62" s="40"/>
      <c r="O62" s="40"/>
      <c r="P62" s="40"/>
      <c r="Q62" s="40"/>
      <c r="R62" s="40"/>
      <c r="S62" s="40"/>
      <c r="T62" s="40"/>
    </row>
    <row r="63" spans="1:20" ht="31" x14ac:dyDescent="0.35">
      <c r="A63" s="43" t="s">
        <v>56</v>
      </c>
      <c r="B63" s="48">
        <v>2300</v>
      </c>
      <c r="C63" s="54" t="s">
        <v>113</v>
      </c>
      <c r="D63" s="45" t="s">
        <v>113</v>
      </c>
      <c r="E63" s="36">
        <f>G63</f>
        <v>1978800</v>
      </c>
      <c r="F63" s="36">
        <f>F65</f>
        <v>0</v>
      </c>
      <c r="G63" s="36">
        <f>G65</f>
        <v>1978800</v>
      </c>
      <c r="H63" s="36"/>
      <c r="I63" s="36" t="s">
        <v>113</v>
      </c>
      <c r="J63" s="36" t="s">
        <v>113</v>
      </c>
      <c r="K63" s="36" t="s">
        <v>113</v>
      </c>
      <c r="L63" s="36">
        <f>G63</f>
        <v>1978800</v>
      </c>
      <c r="M63" s="36">
        <f>L63</f>
        <v>1978800</v>
      </c>
      <c r="N63" s="40"/>
      <c r="O63" s="40"/>
      <c r="P63" s="40"/>
      <c r="Q63" s="40"/>
      <c r="R63" s="40"/>
      <c r="S63" s="40"/>
      <c r="T63" s="40"/>
    </row>
    <row r="64" spans="1:20" ht="15.5" x14ac:dyDescent="0.35">
      <c r="A64" s="50" t="s">
        <v>6</v>
      </c>
      <c r="B64" s="48"/>
      <c r="C64" s="55"/>
      <c r="D64" s="45"/>
      <c r="E64" s="36"/>
      <c r="F64" s="36"/>
      <c r="G64" s="36"/>
      <c r="H64" s="36"/>
      <c r="I64" s="36"/>
      <c r="J64" s="36"/>
      <c r="K64" s="36"/>
      <c r="L64" s="36"/>
      <c r="M64" s="36"/>
      <c r="N64" s="40"/>
      <c r="O64" s="40"/>
      <c r="P64" s="40"/>
      <c r="Q64" s="40"/>
      <c r="R64" s="40"/>
      <c r="S64" s="40"/>
      <c r="T64" s="40"/>
    </row>
    <row r="65" spans="1:20" ht="15.5" x14ac:dyDescent="0.35">
      <c r="A65" s="43" t="s">
        <v>57</v>
      </c>
      <c r="B65" s="48">
        <v>2310</v>
      </c>
      <c r="C65" s="54">
        <v>321</v>
      </c>
      <c r="D65" s="45" t="s">
        <v>118</v>
      </c>
      <c r="E65" s="36">
        <f>G65+F65</f>
        <v>1978800</v>
      </c>
      <c r="F65" s="36">
        <f>F72</f>
        <v>0</v>
      </c>
      <c r="G65" s="36">
        <f>G66+G67+G68+G70+G71</f>
        <v>1978800</v>
      </c>
      <c r="H65" s="36"/>
      <c r="I65" s="36" t="s">
        <v>113</v>
      </c>
      <c r="J65" s="36" t="s">
        <v>113</v>
      </c>
      <c r="K65" s="36" t="s">
        <v>113</v>
      </c>
      <c r="L65" s="36">
        <f>L66+L67+L68+L70+L71</f>
        <v>1906400</v>
      </c>
      <c r="M65" s="36">
        <f>M66+M67+M68+M70+M71</f>
        <v>1906400</v>
      </c>
      <c r="N65" s="40"/>
      <c r="O65" s="40"/>
      <c r="P65" s="40"/>
      <c r="Q65" s="40"/>
      <c r="R65" s="40"/>
      <c r="S65" s="40"/>
      <c r="T65" s="40"/>
    </row>
    <row r="66" spans="1:20" ht="15.5" x14ac:dyDescent="0.35">
      <c r="A66" s="43" t="s">
        <v>58</v>
      </c>
      <c r="B66" s="48">
        <v>2311</v>
      </c>
      <c r="C66" s="54">
        <v>321</v>
      </c>
      <c r="D66" s="45">
        <v>262</v>
      </c>
      <c r="E66" s="36">
        <f t="shared" ref="E66:E71" si="0">G66</f>
        <v>13000</v>
      </c>
      <c r="F66" s="36" t="s">
        <v>113</v>
      </c>
      <c r="G66" s="36">
        <v>13000</v>
      </c>
      <c r="H66" s="36"/>
      <c r="I66" s="36" t="s">
        <v>113</v>
      </c>
      <c r="J66" s="36" t="s">
        <v>113</v>
      </c>
      <c r="K66" s="36" t="s">
        <v>113</v>
      </c>
      <c r="L66" s="36">
        <v>9000</v>
      </c>
      <c r="M66" s="36">
        <v>9000</v>
      </c>
      <c r="N66" s="40"/>
      <c r="O66" s="40"/>
      <c r="P66" s="40"/>
      <c r="Q66" s="40"/>
      <c r="R66" s="40"/>
      <c r="S66" s="40"/>
      <c r="T66" s="40"/>
    </row>
    <row r="67" spans="1:20" ht="15.5" x14ac:dyDescent="0.35">
      <c r="A67" s="43" t="s">
        <v>59</v>
      </c>
      <c r="B67" s="48">
        <v>2312</v>
      </c>
      <c r="C67" s="54">
        <v>321</v>
      </c>
      <c r="D67" s="45">
        <v>262</v>
      </c>
      <c r="E67" s="36">
        <f t="shared" si="0"/>
        <v>38400</v>
      </c>
      <c r="F67" s="36" t="s">
        <v>113</v>
      </c>
      <c r="G67" s="36">
        <v>38400</v>
      </c>
      <c r="H67" s="36"/>
      <c r="I67" s="36" t="s">
        <v>113</v>
      </c>
      <c r="J67" s="36" t="s">
        <v>113</v>
      </c>
      <c r="K67" s="36" t="s">
        <v>113</v>
      </c>
      <c r="L67" s="36">
        <v>45000</v>
      </c>
      <c r="M67" s="36">
        <v>45000</v>
      </c>
      <c r="N67" s="40"/>
      <c r="O67" s="40"/>
      <c r="P67" s="40"/>
      <c r="Q67" s="40"/>
      <c r="R67" s="40"/>
      <c r="S67" s="40"/>
      <c r="T67" s="40"/>
    </row>
    <row r="68" spans="1:20" ht="31" x14ac:dyDescent="0.35">
      <c r="A68" s="43" t="s">
        <v>60</v>
      </c>
      <c r="B68" s="48">
        <v>2313</v>
      </c>
      <c r="C68" s="54">
        <v>321</v>
      </c>
      <c r="D68" s="45">
        <v>263</v>
      </c>
      <c r="E68" s="36">
        <f t="shared" si="0"/>
        <v>132500</v>
      </c>
      <c r="F68" s="36" t="s">
        <v>113</v>
      </c>
      <c r="G68" s="36">
        <v>132500</v>
      </c>
      <c r="H68" s="36"/>
      <c r="I68" s="36" t="s">
        <v>113</v>
      </c>
      <c r="J68" s="36" t="s">
        <v>113</v>
      </c>
      <c r="K68" s="36" t="s">
        <v>113</v>
      </c>
      <c r="L68" s="36">
        <v>140200</v>
      </c>
      <c r="M68" s="36">
        <v>140200</v>
      </c>
      <c r="N68" s="40"/>
      <c r="O68" s="40"/>
      <c r="P68" s="40"/>
      <c r="Q68" s="40"/>
      <c r="R68" s="40"/>
      <c r="S68" s="40"/>
      <c r="T68" s="40"/>
    </row>
    <row r="69" spans="1:20" ht="15.5" x14ac:dyDescent="0.35">
      <c r="A69" s="43" t="s">
        <v>61</v>
      </c>
      <c r="B69" s="48">
        <v>2314</v>
      </c>
      <c r="C69" s="54">
        <v>321</v>
      </c>
      <c r="D69" s="45">
        <v>263</v>
      </c>
      <c r="E69" s="36">
        <f t="shared" si="0"/>
        <v>0</v>
      </c>
      <c r="F69" s="36" t="s">
        <v>113</v>
      </c>
      <c r="G69" s="36"/>
      <c r="H69" s="36"/>
      <c r="I69" s="36" t="s">
        <v>113</v>
      </c>
      <c r="J69" s="36" t="s">
        <v>113</v>
      </c>
      <c r="K69" s="36" t="s">
        <v>113</v>
      </c>
      <c r="L69" s="36"/>
      <c r="M69" s="36"/>
      <c r="N69" s="40"/>
      <c r="O69" s="40"/>
      <c r="P69" s="40"/>
      <c r="Q69" s="40"/>
      <c r="R69" s="40"/>
      <c r="S69" s="40"/>
      <c r="T69" s="40"/>
    </row>
    <row r="70" spans="1:20" ht="15.5" x14ac:dyDescent="0.35">
      <c r="A70" s="43" t="s">
        <v>62</v>
      </c>
      <c r="B70" s="48">
        <v>2315</v>
      </c>
      <c r="C70" s="54">
        <v>321</v>
      </c>
      <c r="D70" s="45">
        <v>263</v>
      </c>
      <c r="E70" s="36">
        <f t="shared" si="0"/>
        <v>973000</v>
      </c>
      <c r="F70" s="36" t="s">
        <v>113</v>
      </c>
      <c r="G70" s="36">
        <v>973000</v>
      </c>
      <c r="H70" s="36"/>
      <c r="I70" s="36" t="s">
        <v>113</v>
      </c>
      <c r="J70" s="36" t="s">
        <v>113</v>
      </c>
      <c r="K70" s="36" t="s">
        <v>113</v>
      </c>
      <c r="L70" s="36">
        <v>1143200</v>
      </c>
      <c r="M70" s="36">
        <v>1143200</v>
      </c>
      <c r="N70" s="40"/>
      <c r="O70" s="40"/>
      <c r="P70" s="40"/>
      <c r="Q70" s="40"/>
      <c r="R70" s="40"/>
      <c r="S70" s="40"/>
      <c r="T70" s="40"/>
    </row>
    <row r="71" spans="1:20" ht="15.5" x14ac:dyDescent="0.35">
      <c r="A71" s="43" t="s">
        <v>63</v>
      </c>
      <c r="B71" s="48">
        <v>2316</v>
      </c>
      <c r="C71" s="54">
        <v>321</v>
      </c>
      <c r="D71" s="45">
        <v>263</v>
      </c>
      <c r="E71" s="36">
        <f t="shared" si="0"/>
        <v>821900</v>
      </c>
      <c r="F71" s="36" t="s">
        <v>113</v>
      </c>
      <c r="G71" s="36">
        <v>821900</v>
      </c>
      <c r="H71" s="36"/>
      <c r="I71" s="36" t="s">
        <v>113</v>
      </c>
      <c r="J71" s="36" t="s">
        <v>113</v>
      </c>
      <c r="K71" s="36" t="s">
        <v>113</v>
      </c>
      <c r="L71" s="36">
        <v>569000</v>
      </c>
      <c r="M71" s="36">
        <v>569000</v>
      </c>
      <c r="N71" s="40"/>
      <c r="O71" s="40"/>
      <c r="P71" s="40"/>
      <c r="Q71" s="40"/>
      <c r="R71" s="40"/>
      <c r="S71" s="40"/>
      <c r="T71" s="40"/>
    </row>
    <row r="72" spans="1:20" ht="15.5" x14ac:dyDescent="0.35">
      <c r="A72" s="69" t="s">
        <v>220</v>
      </c>
      <c r="B72" s="48">
        <v>2317</v>
      </c>
      <c r="C72" s="54">
        <v>321</v>
      </c>
      <c r="D72" s="45">
        <v>264</v>
      </c>
      <c r="E72" s="36">
        <f>F72</f>
        <v>0</v>
      </c>
      <c r="F72" s="36"/>
      <c r="G72" s="36"/>
      <c r="H72" s="36"/>
      <c r="I72" s="36"/>
      <c r="J72" s="36"/>
      <c r="K72" s="36"/>
      <c r="L72" s="36"/>
      <c r="M72" s="36"/>
      <c r="N72" s="40"/>
      <c r="O72" s="40"/>
      <c r="P72" s="40"/>
      <c r="Q72" s="40"/>
      <c r="R72" s="40"/>
      <c r="S72" s="40"/>
      <c r="T72" s="40"/>
    </row>
    <row r="73" spans="1:20" ht="31" x14ac:dyDescent="0.35">
      <c r="A73" s="43" t="s">
        <v>64</v>
      </c>
      <c r="B73" s="48">
        <v>2318</v>
      </c>
      <c r="C73" s="54">
        <v>321</v>
      </c>
      <c r="D73" s="45">
        <v>296</v>
      </c>
      <c r="E73" s="36"/>
      <c r="F73" s="36" t="s">
        <v>113</v>
      </c>
      <c r="G73" s="36"/>
      <c r="H73" s="36"/>
      <c r="I73" s="36" t="s">
        <v>113</v>
      </c>
      <c r="J73" s="36" t="s">
        <v>113</v>
      </c>
      <c r="K73" s="36" t="s">
        <v>113</v>
      </c>
      <c r="L73" s="36" t="s">
        <v>113</v>
      </c>
      <c r="M73" s="36" t="s">
        <v>113</v>
      </c>
      <c r="N73" s="40"/>
      <c r="O73" s="40"/>
      <c r="P73" s="40"/>
      <c r="Q73" s="40"/>
      <c r="R73" s="40"/>
      <c r="S73" s="40"/>
      <c r="T73" s="40"/>
    </row>
    <row r="74" spans="1:20" ht="15.5" x14ac:dyDescent="0.35">
      <c r="A74" s="43" t="s">
        <v>197</v>
      </c>
      <c r="B74" s="48">
        <v>2319</v>
      </c>
      <c r="C74" s="54">
        <v>321</v>
      </c>
      <c r="D74" s="45" t="s">
        <v>198</v>
      </c>
      <c r="E74" s="36"/>
      <c r="F74" s="36" t="s">
        <v>113</v>
      </c>
      <c r="G74" s="36"/>
      <c r="H74" s="36"/>
      <c r="I74" s="36" t="s">
        <v>113</v>
      </c>
      <c r="J74" s="36" t="s">
        <v>113</v>
      </c>
      <c r="K74" s="36" t="s">
        <v>113</v>
      </c>
      <c r="L74" s="36" t="s">
        <v>113</v>
      </c>
      <c r="M74" s="36" t="s">
        <v>113</v>
      </c>
      <c r="N74" s="40"/>
      <c r="O74" s="40"/>
      <c r="P74" s="40"/>
      <c r="Q74" s="40"/>
      <c r="R74" s="40"/>
      <c r="S74" s="40"/>
      <c r="T74" s="40"/>
    </row>
    <row r="75" spans="1:20" ht="15.5" x14ac:dyDescent="0.35">
      <c r="A75" s="43" t="s">
        <v>65</v>
      </c>
      <c r="B75" s="48">
        <v>2400</v>
      </c>
      <c r="C75" s="54" t="s">
        <v>113</v>
      </c>
      <c r="D75" s="45" t="s">
        <v>113</v>
      </c>
      <c r="E75" s="36">
        <f>F75+G75</f>
        <v>4266800</v>
      </c>
      <c r="F75" s="36">
        <f>F77</f>
        <v>1267400</v>
      </c>
      <c r="G75" s="36">
        <f>G91+G92</f>
        <v>2999400</v>
      </c>
      <c r="H75" s="36"/>
      <c r="I75" s="36" t="s">
        <v>113</v>
      </c>
      <c r="J75" s="36" t="s">
        <v>113</v>
      </c>
      <c r="K75" s="36" t="s">
        <v>113</v>
      </c>
      <c r="L75" s="36">
        <f>F75+G75</f>
        <v>4266800</v>
      </c>
      <c r="M75" s="36">
        <f>L75</f>
        <v>4266800</v>
      </c>
      <c r="N75" s="40"/>
      <c r="O75" s="40"/>
      <c r="P75" s="40"/>
      <c r="Q75" s="40"/>
      <c r="R75" s="40"/>
      <c r="S75" s="40"/>
      <c r="T75" s="40"/>
    </row>
    <row r="76" spans="1:20" ht="15.5" x14ac:dyDescent="0.35">
      <c r="A76" s="45" t="s">
        <v>6</v>
      </c>
      <c r="B76" s="48"/>
      <c r="C76" s="54"/>
      <c r="D76" s="45"/>
      <c r="E76" s="36"/>
      <c r="F76" s="36"/>
      <c r="G76" s="36"/>
      <c r="H76" s="36"/>
      <c r="I76" s="36"/>
      <c r="J76" s="36"/>
      <c r="K76" s="36"/>
      <c r="L76" s="36"/>
      <c r="M76" s="36"/>
      <c r="N76" s="40"/>
      <c r="O76" s="40"/>
      <c r="P76" s="40"/>
      <c r="Q76" s="40"/>
      <c r="R76" s="40"/>
      <c r="S76" s="40"/>
      <c r="T76" s="40"/>
    </row>
    <row r="77" spans="1:20" ht="15.5" x14ac:dyDescent="0.35">
      <c r="A77" s="43" t="s">
        <v>66</v>
      </c>
      <c r="B77" s="48">
        <v>2410</v>
      </c>
      <c r="C77" s="54">
        <v>850</v>
      </c>
      <c r="D77" s="45">
        <v>290</v>
      </c>
      <c r="E77" s="36">
        <f>F77</f>
        <v>1267400</v>
      </c>
      <c r="F77" s="36">
        <f>F79+F80+F81+F83+F82</f>
        <v>1267400</v>
      </c>
      <c r="G77" s="36" t="s">
        <v>113</v>
      </c>
      <c r="H77" s="36" t="s">
        <v>113</v>
      </c>
      <c r="I77" s="36" t="s">
        <v>113</v>
      </c>
      <c r="J77" s="36" t="s">
        <v>113</v>
      </c>
      <c r="K77" s="36" t="s">
        <v>113</v>
      </c>
      <c r="L77" s="36">
        <f>L79+L80+L81+L83</f>
        <v>901020</v>
      </c>
      <c r="M77" s="36">
        <f>M79+M80+M81+M83</f>
        <v>901020</v>
      </c>
      <c r="N77" s="40"/>
      <c r="O77" s="40"/>
      <c r="P77" s="40"/>
      <c r="Q77" s="40"/>
      <c r="R77" s="40"/>
      <c r="S77" s="40"/>
      <c r="T77" s="40"/>
    </row>
    <row r="78" spans="1:20" ht="15.5" x14ac:dyDescent="0.35">
      <c r="A78" s="50" t="s">
        <v>34</v>
      </c>
      <c r="B78" s="48"/>
      <c r="C78" s="55"/>
      <c r="D78" s="45"/>
      <c r="E78" s="36"/>
      <c r="F78" s="36"/>
      <c r="G78" s="36"/>
      <c r="H78" s="36"/>
      <c r="I78" s="36"/>
      <c r="J78" s="36"/>
      <c r="K78" s="36"/>
      <c r="L78" s="36"/>
      <c r="M78" s="36"/>
      <c r="N78" s="40"/>
      <c r="O78" s="40"/>
      <c r="P78" s="40"/>
      <c r="Q78" s="40"/>
      <c r="R78" s="40"/>
      <c r="S78" s="40"/>
      <c r="T78" s="40"/>
    </row>
    <row r="79" spans="1:20" ht="15.5" x14ac:dyDescent="0.35">
      <c r="A79" s="43" t="s">
        <v>67</v>
      </c>
      <c r="B79" s="48">
        <v>2411</v>
      </c>
      <c r="C79" s="54">
        <v>851</v>
      </c>
      <c r="D79" s="45">
        <v>291</v>
      </c>
      <c r="E79" s="36">
        <f t="shared" ref="E79:E81" si="1">F79</f>
        <v>60000</v>
      </c>
      <c r="F79" s="36">
        <v>60000</v>
      </c>
      <c r="G79" s="36" t="s">
        <v>113</v>
      </c>
      <c r="H79" s="36" t="s">
        <v>113</v>
      </c>
      <c r="I79" s="36" t="s">
        <v>113</v>
      </c>
      <c r="J79" s="36" t="s">
        <v>113</v>
      </c>
      <c r="K79" s="36" t="s">
        <v>113</v>
      </c>
      <c r="L79" s="36">
        <v>137000</v>
      </c>
      <c r="M79" s="36">
        <v>137000</v>
      </c>
      <c r="N79" s="40"/>
      <c r="O79" s="40"/>
      <c r="P79" s="40"/>
      <c r="Q79" s="40"/>
      <c r="R79" s="40"/>
      <c r="S79" s="40"/>
      <c r="T79" s="40"/>
    </row>
    <row r="80" spans="1:20" ht="15.5" x14ac:dyDescent="0.35">
      <c r="A80" s="43" t="s">
        <v>68</v>
      </c>
      <c r="B80" s="48">
        <v>2412</v>
      </c>
      <c r="C80" s="54">
        <v>851</v>
      </c>
      <c r="D80" s="45">
        <v>291</v>
      </c>
      <c r="E80" s="36">
        <f t="shared" si="1"/>
        <v>1133300</v>
      </c>
      <c r="F80" s="36">
        <v>1133300</v>
      </c>
      <c r="G80" s="36" t="s">
        <v>113</v>
      </c>
      <c r="H80" s="36" t="s">
        <v>113</v>
      </c>
      <c r="I80" s="36" t="s">
        <v>113</v>
      </c>
      <c r="J80" s="36" t="s">
        <v>113</v>
      </c>
      <c r="K80" s="36" t="s">
        <v>113</v>
      </c>
      <c r="L80" s="36">
        <v>689900</v>
      </c>
      <c r="M80" s="36">
        <v>689900</v>
      </c>
      <c r="N80" s="40"/>
      <c r="O80" s="40"/>
      <c r="P80" s="40"/>
      <c r="Q80" s="40"/>
      <c r="R80" s="40"/>
      <c r="S80" s="40"/>
      <c r="T80" s="40"/>
    </row>
    <row r="81" spans="1:20" ht="15.5" x14ac:dyDescent="0.35">
      <c r="A81" s="43" t="s">
        <v>69</v>
      </c>
      <c r="B81" s="48">
        <v>2413</v>
      </c>
      <c r="C81" s="54">
        <v>852</v>
      </c>
      <c r="D81" s="45">
        <v>291</v>
      </c>
      <c r="E81" s="36">
        <f t="shared" si="1"/>
        <v>68000</v>
      </c>
      <c r="F81" s="36">
        <v>68000</v>
      </c>
      <c r="G81" s="36" t="s">
        <v>113</v>
      </c>
      <c r="H81" s="36" t="s">
        <v>113</v>
      </c>
      <c r="I81" s="36" t="s">
        <v>113</v>
      </c>
      <c r="J81" s="36" t="s">
        <v>113</v>
      </c>
      <c r="K81" s="36" t="s">
        <v>113</v>
      </c>
      <c r="L81" s="36">
        <v>68000</v>
      </c>
      <c r="M81" s="36">
        <v>68000</v>
      </c>
      <c r="N81" s="40"/>
      <c r="O81" s="40"/>
      <c r="P81" s="40"/>
      <c r="Q81" s="40"/>
      <c r="R81" s="40"/>
      <c r="S81" s="40"/>
      <c r="T81" s="40"/>
    </row>
    <row r="82" spans="1:20" ht="15.5" x14ac:dyDescent="0.35">
      <c r="A82" s="43" t="s">
        <v>70</v>
      </c>
      <c r="B82" s="48">
        <v>2414</v>
      </c>
      <c r="C82" s="54">
        <v>852</v>
      </c>
      <c r="D82" s="45">
        <v>291</v>
      </c>
      <c r="E82" s="36"/>
      <c r="F82" s="36"/>
      <c r="G82" s="36" t="s">
        <v>113</v>
      </c>
      <c r="H82" s="36" t="s">
        <v>113</v>
      </c>
      <c r="I82" s="36" t="s">
        <v>113</v>
      </c>
      <c r="J82" s="36" t="s">
        <v>113</v>
      </c>
      <c r="K82" s="36" t="s">
        <v>113</v>
      </c>
      <c r="L82" s="36"/>
      <c r="M82" s="36"/>
      <c r="N82" s="40"/>
      <c r="O82" s="40"/>
      <c r="P82" s="40"/>
      <c r="Q82" s="40"/>
      <c r="R82" s="40"/>
      <c r="S82" s="40"/>
      <c r="T82" s="40"/>
    </row>
    <row r="83" spans="1:20" ht="15.5" x14ac:dyDescent="0.35">
      <c r="A83" s="43" t="s">
        <v>71</v>
      </c>
      <c r="B83" s="48">
        <v>2420</v>
      </c>
      <c r="C83" s="54">
        <v>853</v>
      </c>
      <c r="D83" s="45">
        <v>290</v>
      </c>
      <c r="E83" s="36"/>
      <c r="F83" s="36">
        <v>6100</v>
      </c>
      <c r="G83" s="36" t="s">
        <v>113</v>
      </c>
      <c r="H83" s="36" t="s">
        <v>113</v>
      </c>
      <c r="I83" s="36" t="s">
        <v>113</v>
      </c>
      <c r="J83" s="36" t="s">
        <v>113</v>
      </c>
      <c r="K83" s="36" t="s">
        <v>113</v>
      </c>
      <c r="L83" s="36">
        <f>L85</f>
        <v>6120</v>
      </c>
      <c r="M83" s="36">
        <f>M85</f>
        <v>6120</v>
      </c>
      <c r="N83" s="40"/>
      <c r="O83" s="40"/>
      <c r="P83" s="40"/>
      <c r="Q83" s="40"/>
      <c r="R83" s="40"/>
      <c r="S83" s="40"/>
      <c r="T83" s="40"/>
    </row>
    <row r="84" spans="1:20" ht="15.5" x14ac:dyDescent="0.35">
      <c r="A84" s="50" t="s">
        <v>34</v>
      </c>
      <c r="B84" s="48"/>
      <c r="C84" s="54"/>
      <c r="D84" s="45"/>
      <c r="E84" s="36"/>
      <c r="F84" s="36"/>
      <c r="G84" s="36"/>
      <c r="H84" s="36"/>
      <c r="I84" s="36"/>
      <c r="J84" s="36"/>
      <c r="K84" s="36"/>
      <c r="L84" s="36"/>
      <c r="M84" s="36"/>
      <c r="N84" s="40"/>
      <c r="O84" s="40"/>
      <c r="P84" s="40"/>
      <c r="Q84" s="40"/>
      <c r="R84" s="40"/>
      <c r="S84" s="40"/>
      <c r="T84" s="40"/>
    </row>
    <row r="85" spans="1:20" ht="15.5" x14ac:dyDescent="0.35">
      <c r="A85" s="53" t="s">
        <v>72</v>
      </c>
      <c r="B85" s="48">
        <v>2421</v>
      </c>
      <c r="C85" s="54">
        <v>853</v>
      </c>
      <c r="D85" s="45">
        <v>291</v>
      </c>
      <c r="E85" s="36"/>
      <c r="F85" s="36"/>
      <c r="G85" s="36" t="s">
        <v>113</v>
      </c>
      <c r="H85" s="36" t="s">
        <v>113</v>
      </c>
      <c r="I85" s="36" t="s">
        <v>113</v>
      </c>
      <c r="J85" s="36" t="s">
        <v>113</v>
      </c>
      <c r="K85" s="36" t="s">
        <v>113</v>
      </c>
      <c r="L85" s="36">
        <v>6120</v>
      </c>
      <c r="M85" s="36">
        <v>6120</v>
      </c>
      <c r="N85" s="40"/>
      <c r="O85" s="40"/>
      <c r="P85" s="40"/>
      <c r="Q85" s="40"/>
      <c r="R85" s="40"/>
      <c r="S85" s="40"/>
      <c r="T85" s="40"/>
    </row>
    <row r="86" spans="1:20" ht="31" x14ac:dyDescent="0.35">
      <c r="A86" s="53" t="s">
        <v>73</v>
      </c>
      <c r="B86" s="48">
        <v>2422</v>
      </c>
      <c r="C86" s="54">
        <v>853</v>
      </c>
      <c r="D86" s="45">
        <v>292</v>
      </c>
      <c r="E86" s="36"/>
      <c r="F86" s="36"/>
      <c r="G86" s="36" t="s">
        <v>113</v>
      </c>
      <c r="H86" s="36" t="s">
        <v>113</v>
      </c>
      <c r="I86" s="36" t="s">
        <v>113</v>
      </c>
      <c r="J86" s="36" t="s">
        <v>113</v>
      </c>
      <c r="K86" s="36" t="s">
        <v>113</v>
      </c>
      <c r="L86" s="36"/>
      <c r="M86" s="36"/>
      <c r="N86" s="40"/>
      <c r="O86" s="40"/>
      <c r="P86" s="40"/>
      <c r="Q86" s="40"/>
      <c r="R86" s="40"/>
      <c r="S86" s="40"/>
      <c r="T86" s="40"/>
    </row>
    <row r="87" spans="1:20" ht="31" x14ac:dyDescent="0.35">
      <c r="A87" s="53" t="s">
        <v>74</v>
      </c>
      <c r="B87" s="48">
        <v>2423</v>
      </c>
      <c r="C87" s="54">
        <v>853</v>
      </c>
      <c r="D87" s="45">
        <v>293</v>
      </c>
      <c r="E87" s="36"/>
      <c r="F87" s="36"/>
      <c r="G87" s="36" t="s">
        <v>113</v>
      </c>
      <c r="H87" s="36" t="s">
        <v>113</v>
      </c>
      <c r="I87" s="36" t="s">
        <v>113</v>
      </c>
      <c r="J87" s="36" t="s">
        <v>113</v>
      </c>
      <c r="K87" s="36" t="s">
        <v>113</v>
      </c>
      <c r="L87" s="36"/>
      <c r="M87" s="36"/>
      <c r="N87" s="40"/>
      <c r="O87" s="40"/>
      <c r="P87" s="40"/>
      <c r="Q87" s="40"/>
      <c r="R87" s="40"/>
      <c r="S87" s="40"/>
      <c r="T87" s="40"/>
    </row>
    <row r="88" spans="1:20" ht="15.5" x14ac:dyDescent="0.35">
      <c r="A88" s="53" t="s">
        <v>75</v>
      </c>
      <c r="B88" s="48">
        <v>2424</v>
      </c>
      <c r="C88" s="54">
        <v>853</v>
      </c>
      <c r="D88" s="45">
        <v>295</v>
      </c>
      <c r="E88" s="36"/>
      <c r="F88" s="36"/>
      <c r="G88" s="36" t="s">
        <v>113</v>
      </c>
      <c r="H88" s="36" t="s">
        <v>113</v>
      </c>
      <c r="I88" s="36" t="s">
        <v>113</v>
      </c>
      <c r="J88" s="36" t="s">
        <v>113</v>
      </c>
      <c r="K88" s="36" t="s">
        <v>113</v>
      </c>
      <c r="L88" s="36"/>
      <c r="M88" s="36"/>
      <c r="N88" s="40"/>
      <c r="O88" s="40"/>
      <c r="P88" s="40"/>
      <c r="Q88" s="40"/>
      <c r="R88" s="40"/>
      <c r="S88" s="40"/>
      <c r="T88" s="40"/>
    </row>
    <row r="89" spans="1:20" ht="31" x14ac:dyDescent="0.35">
      <c r="A89" s="53" t="s">
        <v>64</v>
      </c>
      <c r="B89" s="48">
        <v>2425</v>
      </c>
      <c r="C89" s="54">
        <v>853</v>
      </c>
      <c r="D89" s="45">
        <v>296</v>
      </c>
      <c r="E89" s="36"/>
      <c r="F89" s="36"/>
      <c r="G89" s="36" t="s">
        <v>113</v>
      </c>
      <c r="H89" s="36" t="s">
        <v>113</v>
      </c>
      <c r="I89" s="36" t="s">
        <v>113</v>
      </c>
      <c r="J89" s="36" t="s">
        <v>113</v>
      </c>
      <c r="K89" s="36" t="s">
        <v>113</v>
      </c>
      <c r="L89" s="36"/>
      <c r="M89" s="36"/>
      <c r="N89" s="40"/>
      <c r="O89" s="40"/>
      <c r="P89" s="40"/>
      <c r="Q89" s="40"/>
      <c r="R89" s="40"/>
      <c r="S89" s="40"/>
      <c r="T89" s="40"/>
    </row>
    <row r="90" spans="1:20" ht="15.5" x14ac:dyDescent="0.35">
      <c r="A90" s="53" t="s">
        <v>76</v>
      </c>
      <c r="B90" s="48">
        <v>2426</v>
      </c>
      <c r="C90" s="54">
        <v>853</v>
      </c>
      <c r="D90" s="45">
        <v>297</v>
      </c>
      <c r="E90" s="36"/>
      <c r="F90" s="36"/>
      <c r="G90" s="36" t="s">
        <v>113</v>
      </c>
      <c r="H90" s="36" t="s">
        <v>113</v>
      </c>
      <c r="I90" s="36" t="s">
        <v>113</v>
      </c>
      <c r="J90" s="36" t="s">
        <v>113</v>
      </c>
      <c r="K90" s="36" t="s">
        <v>113</v>
      </c>
      <c r="L90" s="36"/>
      <c r="M90" s="36"/>
      <c r="N90" s="40"/>
      <c r="O90" s="40"/>
      <c r="P90" s="40"/>
      <c r="Q90" s="40"/>
      <c r="R90" s="40"/>
      <c r="S90" s="40"/>
      <c r="T90" s="40"/>
    </row>
    <row r="91" spans="1:20" ht="46.5" x14ac:dyDescent="0.35">
      <c r="A91" s="43" t="s">
        <v>77</v>
      </c>
      <c r="B91" s="48">
        <v>2430</v>
      </c>
      <c r="C91" s="54">
        <v>340</v>
      </c>
      <c r="D91" s="45">
        <v>262</v>
      </c>
      <c r="E91" s="36">
        <f>G91</f>
        <v>499900</v>
      </c>
      <c r="F91" s="36" t="s">
        <v>113</v>
      </c>
      <c r="G91" s="36">
        <v>499900</v>
      </c>
      <c r="H91" s="36"/>
      <c r="I91" s="36" t="s">
        <v>113</v>
      </c>
      <c r="J91" s="36" t="s">
        <v>113</v>
      </c>
      <c r="K91" s="36" t="s">
        <v>113</v>
      </c>
      <c r="L91" s="36">
        <v>490300</v>
      </c>
      <c r="M91" s="36">
        <v>490300</v>
      </c>
      <c r="N91" s="40"/>
      <c r="O91" s="40"/>
      <c r="P91" s="40"/>
      <c r="Q91" s="40"/>
      <c r="R91" s="40"/>
      <c r="S91" s="40"/>
      <c r="T91" s="40"/>
    </row>
    <row r="92" spans="1:20" ht="15.5" x14ac:dyDescent="0.35">
      <c r="A92" s="43" t="s">
        <v>78</v>
      </c>
      <c r="B92" s="48">
        <v>2440</v>
      </c>
      <c r="C92" s="54">
        <v>340</v>
      </c>
      <c r="D92" s="45">
        <v>296</v>
      </c>
      <c r="E92" s="36">
        <f t="shared" ref="E92" si="2">G92</f>
        <v>2499500</v>
      </c>
      <c r="F92" s="36" t="s">
        <v>113</v>
      </c>
      <c r="G92" s="36">
        <v>2499500</v>
      </c>
      <c r="H92" s="36"/>
      <c r="I92" s="36" t="s">
        <v>113</v>
      </c>
      <c r="J92" s="36" t="s">
        <v>113</v>
      </c>
      <c r="K92" s="36" t="s">
        <v>113</v>
      </c>
      <c r="L92" s="36">
        <v>2451300</v>
      </c>
      <c r="M92" s="36">
        <v>2451300</v>
      </c>
      <c r="N92" s="40"/>
      <c r="O92" s="40"/>
      <c r="P92" s="40"/>
      <c r="Q92" s="40"/>
      <c r="R92" s="40"/>
      <c r="S92" s="40"/>
      <c r="T92" s="40"/>
    </row>
    <row r="93" spans="1:20" ht="15.5" x14ac:dyDescent="0.35">
      <c r="A93" s="43" t="s">
        <v>79</v>
      </c>
      <c r="B93" s="48">
        <v>3000</v>
      </c>
      <c r="C93" s="54">
        <v>244</v>
      </c>
      <c r="D93" s="45">
        <v>300</v>
      </c>
      <c r="E93" s="36">
        <f>F93+G93</f>
        <v>5700080</v>
      </c>
      <c r="F93" s="36">
        <f>F97+F95</f>
        <v>338580</v>
      </c>
      <c r="G93" s="36">
        <f>G97</f>
        <v>5361500</v>
      </c>
      <c r="H93" s="36"/>
      <c r="I93" s="36" t="s">
        <v>113</v>
      </c>
      <c r="J93" s="36" t="s">
        <v>113</v>
      </c>
      <c r="K93" s="36" t="s">
        <v>113</v>
      </c>
      <c r="L93" s="36">
        <f>F93+G93</f>
        <v>5700080</v>
      </c>
      <c r="M93" s="36">
        <f>L93</f>
        <v>5700080</v>
      </c>
      <c r="N93" s="40"/>
      <c r="O93" s="40"/>
      <c r="P93" s="40"/>
      <c r="Q93" s="40"/>
      <c r="R93" s="40"/>
      <c r="S93" s="40"/>
      <c r="T93" s="40"/>
    </row>
    <row r="94" spans="1:20" ht="15.5" x14ac:dyDescent="0.35">
      <c r="A94" s="45" t="s">
        <v>34</v>
      </c>
      <c r="B94" s="48"/>
      <c r="C94" s="55"/>
      <c r="D94" s="45"/>
      <c r="E94" s="36"/>
      <c r="F94" s="36"/>
      <c r="G94" s="36"/>
      <c r="H94" s="36"/>
      <c r="I94" s="36"/>
      <c r="J94" s="36"/>
      <c r="K94" s="36"/>
      <c r="L94" s="36"/>
      <c r="M94" s="36"/>
      <c r="N94" s="40"/>
      <c r="O94" s="40"/>
      <c r="P94" s="40"/>
      <c r="Q94" s="40"/>
      <c r="R94" s="40"/>
      <c r="S94" s="40"/>
      <c r="T94" s="40"/>
    </row>
    <row r="95" spans="1:20" ht="15.5" x14ac:dyDescent="0.35">
      <c r="A95" s="43" t="s">
        <v>80</v>
      </c>
      <c r="B95" s="48">
        <v>3100</v>
      </c>
      <c r="C95" s="54">
        <v>244</v>
      </c>
      <c r="D95" s="45">
        <v>310</v>
      </c>
      <c r="E95" s="36"/>
      <c r="F95" s="36"/>
      <c r="G95" s="36"/>
      <c r="H95" s="36" t="s">
        <v>113</v>
      </c>
      <c r="I95" s="36" t="s">
        <v>113</v>
      </c>
      <c r="J95" s="36" t="s">
        <v>113</v>
      </c>
      <c r="K95" s="36" t="s">
        <v>113</v>
      </c>
      <c r="L95" s="36"/>
      <c r="M95" s="36"/>
      <c r="N95" s="40"/>
      <c r="O95" s="40"/>
      <c r="P95" s="40"/>
      <c r="Q95" s="40"/>
      <c r="R95" s="40"/>
      <c r="S95" s="40"/>
      <c r="T95" s="40"/>
    </row>
    <row r="96" spans="1:20" ht="15.5" x14ac:dyDescent="0.35">
      <c r="A96" s="43" t="s">
        <v>81</v>
      </c>
      <c r="B96" s="48">
        <v>3200</v>
      </c>
      <c r="C96" s="54">
        <v>244</v>
      </c>
      <c r="D96" s="45">
        <v>320</v>
      </c>
      <c r="E96" s="36"/>
      <c r="F96" s="36"/>
      <c r="G96" s="36" t="s">
        <v>113</v>
      </c>
      <c r="H96" s="36" t="s">
        <v>113</v>
      </c>
      <c r="I96" s="36" t="s">
        <v>113</v>
      </c>
      <c r="J96" s="36" t="s">
        <v>113</v>
      </c>
      <c r="K96" s="36" t="s">
        <v>113</v>
      </c>
      <c r="L96" s="36"/>
      <c r="M96" s="36"/>
      <c r="N96" s="40"/>
      <c r="O96" s="40"/>
      <c r="P96" s="40"/>
      <c r="Q96" s="40"/>
      <c r="R96" s="40"/>
      <c r="S96" s="40"/>
      <c r="T96" s="40"/>
    </row>
    <row r="97" spans="1:20" ht="15.5" x14ac:dyDescent="0.35">
      <c r="A97" s="43" t="s">
        <v>82</v>
      </c>
      <c r="B97" s="48">
        <v>3300</v>
      </c>
      <c r="C97" s="54">
        <v>244</v>
      </c>
      <c r="D97" s="45">
        <v>340</v>
      </c>
      <c r="E97" s="36">
        <f>F97+G97</f>
        <v>5700080</v>
      </c>
      <c r="F97" s="36">
        <f>F100+F103+F105+F101+F102</f>
        <v>338580</v>
      </c>
      <c r="G97" s="36">
        <f>G98+G99+G103</f>
        <v>5361500</v>
      </c>
      <c r="H97" s="36"/>
      <c r="I97" s="36" t="s">
        <v>113</v>
      </c>
      <c r="J97" s="36" t="s">
        <v>113</v>
      </c>
      <c r="K97" s="36" t="s">
        <v>113</v>
      </c>
      <c r="L97" s="36">
        <f>F97+G97</f>
        <v>5700080</v>
      </c>
      <c r="M97" s="36">
        <f>M98+M99+M100+M101+M102+M103+M104+M105</f>
        <v>6368790</v>
      </c>
      <c r="N97" s="40"/>
      <c r="O97" s="40"/>
      <c r="P97" s="40"/>
      <c r="Q97" s="40"/>
      <c r="R97" s="40"/>
      <c r="S97" s="40"/>
      <c r="T97" s="40"/>
    </row>
    <row r="98" spans="1:20" ht="33.75" customHeight="1" x14ac:dyDescent="0.35">
      <c r="A98" s="43" t="s">
        <v>83</v>
      </c>
      <c r="B98" s="48">
        <v>3310</v>
      </c>
      <c r="C98" s="54">
        <v>244</v>
      </c>
      <c r="D98" s="45">
        <v>341</v>
      </c>
      <c r="E98" s="36">
        <f>F98+G98</f>
        <v>39800</v>
      </c>
      <c r="F98" s="36">
        <v>0</v>
      </c>
      <c r="G98" s="36">
        <v>39800</v>
      </c>
      <c r="H98" s="36"/>
      <c r="I98" s="36" t="s">
        <v>113</v>
      </c>
      <c r="J98" s="36" t="s">
        <v>113</v>
      </c>
      <c r="K98" s="36" t="s">
        <v>113</v>
      </c>
      <c r="L98" s="36">
        <v>44900</v>
      </c>
      <c r="M98" s="36">
        <v>44900</v>
      </c>
      <c r="N98" s="40"/>
      <c r="O98" s="40"/>
      <c r="P98" s="40"/>
      <c r="Q98" s="40"/>
      <c r="R98" s="40"/>
      <c r="S98" s="40"/>
      <c r="T98" s="40"/>
    </row>
    <row r="99" spans="1:20" ht="15.5" x14ac:dyDescent="0.35">
      <c r="A99" s="43" t="s">
        <v>84</v>
      </c>
      <c r="B99" s="48">
        <v>3320</v>
      </c>
      <c r="C99" s="54">
        <v>244</v>
      </c>
      <c r="D99" s="45">
        <v>342</v>
      </c>
      <c r="E99" s="36">
        <f t="shared" ref="E99:E104" si="3">F99+G99</f>
        <v>5321700</v>
      </c>
      <c r="F99" s="36">
        <v>0</v>
      </c>
      <c r="G99" s="36">
        <v>5321700</v>
      </c>
      <c r="H99" s="36"/>
      <c r="I99" s="36" t="s">
        <v>113</v>
      </c>
      <c r="J99" s="36" t="s">
        <v>113</v>
      </c>
      <c r="K99" s="36" t="s">
        <v>113</v>
      </c>
      <c r="L99" s="36">
        <v>5998900</v>
      </c>
      <c r="M99" s="36">
        <v>5998900</v>
      </c>
      <c r="N99" s="40"/>
      <c r="O99" s="40"/>
      <c r="P99" s="40"/>
      <c r="Q99" s="40"/>
      <c r="R99" s="40"/>
      <c r="S99" s="40"/>
      <c r="T99" s="40"/>
    </row>
    <row r="100" spans="1:20" ht="31" x14ac:dyDescent="0.35">
      <c r="A100" s="43" t="s">
        <v>85</v>
      </c>
      <c r="B100" s="48">
        <v>3330</v>
      </c>
      <c r="C100" s="54">
        <v>244</v>
      </c>
      <c r="D100" s="45">
        <v>343</v>
      </c>
      <c r="E100" s="36">
        <f t="shared" si="3"/>
        <v>90000</v>
      </c>
      <c r="F100" s="36">
        <v>90000</v>
      </c>
      <c r="G100" s="36"/>
      <c r="H100" s="36"/>
      <c r="I100" s="36" t="s">
        <v>113</v>
      </c>
      <c r="J100" s="36" t="s">
        <v>113</v>
      </c>
      <c r="K100" s="36" t="s">
        <v>113</v>
      </c>
      <c r="L100" s="36">
        <v>90000</v>
      </c>
      <c r="M100" s="36">
        <v>90000</v>
      </c>
      <c r="N100" s="40"/>
      <c r="O100" s="40"/>
      <c r="P100" s="40"/>
      <c r="Q100" s="40"/>
      <c r="R100" s="40"/>
      <c r="S100" s="40"/>
      <c r="T100" s="40"/>
    </row>
    <row r="101" spans="1:20" ht="15.5" x14ac:dyDescent="0.35">
      <c r="A101" s="53" t="s">
        <v>86</v>
      </c>
      <c r="B101" s="48">
        <v>3340</v>
      </c>
      <c r="C101" s="54">
        <v>244</v>
      </c>
      <c r="D101" s="45">
        <v>344</v>
      </c>
      <c r="E101" s="36">
        <f t="shared" si="3"/>
        <v>0</v>
      </c>
      <c r="F101" s="36"/>
      <c r="G101" s="36"/>
      <c r="H101" s="36"/>
      <c r="I101" s="36" t="s">
        <v>113</v>
      </c>
      <c r="J101" s="36" t="s">
        <v>113</v>
      </c>
      <c r="K101" s="36" t="s">
        <v>113</v>
      </c>
      <c r="L101" s="36"/>
      <c r="M101" s="36"/>
      <c r="N101" s="40"/>
      <c r="O101" s="40"/>
      <c r="P101" s="40"/>
      <c r="Q101" s="40"/>
      <c r="R101" s="40"/>
      <c r="S101" s="40"/>
      <c r="T101" s="40"/>
    </row>
    <row r="102" spans="1:20" ht="15.5" x14ac:dyDescent="0.35">
      <c r="A102" s="53" t="s">
        <v>87</v>
      </c>
      <c r="B102" s="48">
        <v>3350</v>
      </c>
      <c r="C102" s="54">
        <v>244</v>
      </c>
      <c r="D102" s="45">
        <v>345</v>
      </c>
      <c r="E102" s="36">
        <f t="shared" si="3"/>
        <v>0</v>
      </c>
      <c r="F102" s="36"/>
      <c r="G102" s="36"/>
      <c r="H102" s="36"/>
      <c r="I102" s="36" t="s">
        <v>113</v>
      </c>
      <c r="J102" s="36" t="s">
        <v>113</v>
      </c>
      <c r="K102" s="36" t="s">
        <v>113</v>
      </c>
      <c r="L102" s="36"/>
      <c r="M102" s="36"/>
      <c r="N102" s="40"/>
      <c r="O102" s="40"/>
      <c r="P102" s="40"/>
      <c r="Q102" s="40"/>
      <c r="R102" s="40"/>
      <c r="S102" s="40"/>
      <c r="T102" s="40"/>
    </row>
    <row r="103" spans="1:20" ht="31" x14ac:dyDescent="0.35">
      <c r="A103" s="53" t="s">
        <v>88</v>
      </c>
      <c r="B103" s="48">
        <v>3360</v>
      </c>
      <c r="C103" s="54">
        <v>244</v>
      </c>
      <c r="D103" s="45">
        <v>346</v>
      </c>
      <c r="E103" s="36">
        <f t="shared" si="3"/>
        <v>207630</v>
      </c>
      <c r="F103" s="36">
        <v>207630</v>
      </c>
      <c r="G103" s="36"/>
      <c r="H103" s="36"/>
      <c r="I103" s="36" t="s">
        <v>113</v>
      </c>
      <c r="J103" s="36" t="s">
        <v>113</v>
      </c>
      <c r="K103" s="36" t="s">
        <v>113</v>
      </c>
      <c r="L103" s="36">
        <v>207630</v>
      </c>
      <c r="M103" s="36">
        <v>207630</v>
      </c>
      <c r="N103" s="40"/>
      <c r="O103" s="40"/>
      <c r="P103" s="40"/>
      <c r="Q103" s="40"/>
      <c r="R103" s="40"/>
      <c r="S103" s="40"/>
      <c r="T103" s="40"/>
    </row>
    <row r="104" spans="1:20" ht="31" x14ac:dyDescent="0.35">
      <c r="A104" s="53" t="s">
        <v>89</v>
      </c>
      <c r="B104" s="48">
        <v>3370</v>
      </c>
      <c r="C104" s="54">
        <v>244</v>
      </c>
      <c r="D104" s="45">
        <v>347</v>
      </c>
      <c r="E104" s="36">
        <f t="shared" si="3"/>
        <v>0</v>
      </c>
      <c r="F104" s="36"/>
      <c r="G104" s="36"/>
      <c r="H104" s="36"/>
      <c r="I104" s="36" t="s">
        <v>113</v>
      </c>
      <c r="J104" s="36" t="s">
        <v>113</v>
      </c>
      <c r="K104" s="36" t="s">
        <v>113</v>
      </c>
      <c r="L104" s="36"/>
      <c r="M104" s="36"/>
      <c r="N104" s="40"/>
      <c r="O104" s="40"/>
      <c r="P104" s="40"/>
      <c r="Q104" s="40"/>
      <c r="R104" s="40"/>
      <c r="S104" s="40"/>
      <c r="T104" s="40"/>
    </row>
    <row r="105" spans="1:20" ht="31" x14ac:dyDescent="0.35">
      <c r="A105" s="43" t="s">
        <v>90</v>
      </c>
      <c r="B105" s="48">
        <v>3380</v>
      </c>
      <c r="C105" s="54">
        <v>244</v>
      </c>
      <c r="D105" s="45">
        <v>349</v>
      </c>
      <c r="E105" s="36">
        <f>F105+G105</f>
        <v>40950</v>
      </c>
      <c r="F105" s="36">
        <v>40950</v>
      </c>
      <c r="G105" s="36"/>
      <c r="H105" s="36"/>
      <c r="I105" s="36" t="s">
        <v>113</v>
      </c>
      <c r="J105" s="36" t="s">
        <v>113</v>
      </c>
      <c r="K105" s="36" t="s">
        <v>113</v>
      </c>
      <c r="L105" s="36">
        <v>27360</v>
      </c>
      <c r="M105" s="36">
        <v>27360</v>
      </c>
      <c r="N105" s="40"/>
      <c r="O105" s="40"/>
      <c r="P105" s="40"/>
      <c r="Q105" s="40"/>
      <c r="R105" s="40"/>
      <c r="S105" s="40"/>
      <c r="T105" s="40"/>
    </row>
    <row r="106" spans="1:20" ht="15.5" x14ac:dyDescent="0.35">
      <c r="A106" s="43" t="s">
        <v>91</v>
      </c>
      <c r="B106" s="48">
        <v>4000</v>
      </c>
      <c r="C106" s="54">
        <v>100</v>
      </c>
      <c r="D106" s="45" t="s">
        <v>113</v>
      </c>
      <c r="E106" s="36" t="str">
        <f>I106</f>
        <v>-10990</v>
      </c>
      <c r="F106" s="36"/>
      <c r="G106" s="36"/>
      <c r="H106" s="36"/>
      <c r="I106" s="36" t="str">
        <f>K106</f>
        <v>-10990</v>
      </c>
      <c r="J106" s="36"/>
      <c r="K106" s="36" t="str">
        <f>K108</f>
        <v>-10990</v>
      </c>
      <c r="L106" s="36"/>
      <c r="M106" s="36"/>
      <c r="N106" s="40"/>
      <c r="O106" s="40"/>
      <c r="P106" s="40"/>
      <c r="Q106" s="40"/>
      <c r="R106" s="40"/>
      <c r="S106" s="40"/>
      <c r="T106" s="40"/>
    </row>
    <row r="107" spans="1:20" ht="15.5" x14ac:dyDescent="0.35">
      <c r="A107" s="45" t="s">
        <v>6</v>
      </c>
      <c r="B107" s="48"/>
      <c r="C107" s="55"/>
      <c r="D107" s="45"/>
      <c r="E107" s="36"/>
      <c r="F107" s="36"/>
      <c r="G107" s="36"/>
      <c r="H107" s="36"/>
      <c r="I107" s="36"/>
      <c r="J107" s="36"/>
      <c r="K107" s="36"/>
      <c r="L107" s="36"/>
      <c r="M107" s="36"/>
      <c r="N107" s="40"/>
      <c r="O107" s="40"/>
      <c r="P107" s="40"/>
      <c r="Q107" s="40"/>
      <c r="R107" s="40"/>
      <c r="S107" s="40"/>
      <c r="T107" s="40"/>
    </row>
    <row r="108" spans="1:20" ht="15.5" x14ac:dyDescent="0.35">
      <c r="A108" s="53" t="s">
        <v>92</v>
      </c>
      <c r="B108" s="48">
        <v>4010</v>
      </c>
      <c r="C108" s="54"/>
      <c r="D108" s="45"/>
      <c r="E108" s="36" t="str">
        <f>I108</f>
        <v>-10990</v>
      </c>
      <c r="F108" s="36"/>
      <c r="G108" s="36"/>
      <c r="H108" s="36"/>
      <c r="I108" s="36" t="str">
        <f>K108</f>
        <v>-10990</v>
      </c>
      <c r="J108" s="36"/>
      <c r="K108" s="70" t="s">
        <v>222</v>
      </c>
      <c r="L108" s="36"/>
      <c r="M108" s="36"/>
      <c r="N108" s="40"/>
      <c r="O108" s="40"/>
      <c r="P108" s="40"/>
      <c r="Q108" s="40"/>
      <c r="R108" s="40"/>
      <c r="S108" s="40"/>
      <c r="T108" s="40"/>
    </row>
    <row r="109" spans="1:20" ht="15.5" x14ac:dyDescent="0.35">
      <c r="A109" s="53" t="s">
        <v>93</v>
      </c>
      <c r="B109" s="48">
        <v>4020</v>
      </c>
      <c r="C109" s="54"/>
      <c r="D109" s="45"/>
      <c r="E109" s="36"/>
      <c r="F109" s="36"/>
      <c r="G109" s="36"/>
      <c r="H109" s="36"/>
      <c r="I109" s="36"/>
      <c r="J109" s="36"/>
      <c r="K109" s="36"/>
      <c r="L109" s="36"/>
      <c r="M109" s="36"/>
      <c r="N109" s="40"/>
      <c r="O109" s="40"/>
      <c r="P109" s="40"/>
      <c r="Q109" s="40"/>
      <c r="R109" s="40"/>
      <c r="S109" s="40"/>
      <c r="T109" s="40"/>
    </row>
    <row r="110" spans="1:20" ht="15.5" x14ac:dyDescent="0.35">
      <c r="A110" s="53" t="s">
        <v>94</v>
      </c>
      <c r="B110" s="48">
        <v>4030</v>
      </c>
      <c r="C110" s="54"/>
      <c r="D110" s="45"/>
      <c r="E110" s="36"/>
      <c r="F110" s="36"/>
      <c r="G110" s="36"/>
      <c r="H110" s="36"/>
      <c r="I110" s="36"/>
      <c r="J110" s="36"/>
      <c r="K110" s="36"/>
      <c r="L110" s="36"/>
      <c r="M110" s="36"/>
      <c r="N110" s="40"/>
      <c r="O110" s="40"/>
      <c r="P110" s="40"/>
      <c r="Q110" s="40"/>
      <c r="R110" s="40"/>
      <c r="S110" s="40"/>
      <c r="T110" s="40"/>
    </row>
    <row r="111" spans="1:20" ht="15.5" x14ac:dyDescent="0.35">
      <c r="A111" s="53" t="s">
        <v>95</v>
      </c>
      <c r="B111" s="48">
        <v>4100</v>
      </c>
      <c r="C111" s="54" t="s">
        <v>113</v>
      </c>
      <c r="D111" s="45" t="s">
        <v>113</v>
      </c>
      <c r="E111" s="36"/>
      <c r="F111" s="36"/>
      <c r="G111" s="36"/>
      <c r="H111" s="36"/>
      <c r="I111" s="36"/>
      <c r="J111" s="36"/>
      <c r="K111" s="36"/>
      <c r="L111" s="36"/>
      <c r="M111" s="36"/>
      <c r="N111" s="40"/>
      <c r="O111" s="40"/>
      <c r="P111" s="40"/>
      <c r="Q111" s="40"/>
      <c r="R111" s="40"/>
      <c r="S111" s="40"/>
      <c r="T111" s="40"/>
    </row>
    <row r="112" spans="1:20" ht="15.5" x14ac:dyDescent="0.35">
      <c r="A112" s="45" t="s">
        <v>34</v>
      </c>
      <c r="B112" s="48"/>
      <c r="C112" s="55"/>
      <c r="D112" s="45"/>
      <c r="E112" s="36"/>
      <c r="F112" s="36"/>
      <c r="G112" s="36"/>
      <c r="H112" s="36"/>
      <c r="I112" s="36"/>
      <c r="J112" s="36"/>
      <c r="K112" s="36"/>
      <c r="L112" s="36"/>
      <c r="M112" s="36"/>
      <c r="N112" s="40"/>
      <c r="O112" s="40"/>
      <c r="P112" s="40"/>
      <c r="Q112" s="40"/>
      <c r="R112" s="40"/>
      <c r="S112" s="40"/>
      <c r="T112" s="40"/>
    </row>
    <row r="113" spans="1:20" ht="15.5" x14ac:dyDescent="0.35">
      <c r="A113" s="53" t="s">
        <v>199</v>
      </c>
      <c r="B113" s="48">
        <v>4110</v>
      </c>
      <c r="C113" s="54">
        <v>610</v>
      </c>
      <c r="D113" s="45"/>
      <c r="E113" s="36"/>
      <c r="F113" s="36"/>
      <c r="G113" s="36"/>
      <c r="H113" s="36"/>
      <c r="I113" s="36"/>
      <c r="J113" s="36"/>
      <c r="K113" s="36"/>
      <c r="L113" s="36"/>
      <c r="M113" s="36"/>
      <c r="N113" s="40"/>
      <c r="O113" s="40"/>
      <c r="P113" s="40"/>
      <c r="Q113" s="40"/>
      <c r="R113" s="40"/>
      <c r="S113" s="40"/>
      <c r="T113" s="40"/>
    </row>
    <row r="114" spans="1:20" ht="15.5" x14ac:dyDescent="0.35">
      <c r="A114" s="57" t="s">
        <v>96</v>
      </c>
      <c r="B114" s="58"/>
      <c r="C114" s="49"/>
      <c r="D114" s="59"/>
      <c r="E114" s="36"/>
      <c r="F114" s="36"/>
      <c r="G114" s="36"/>
      <c r="H114" s="36"/>
      <c r="I114" s="36"/>
      <c r="J114" s="36"/>
      <c r="K114" s="36"/>
      <c r="L114" s="36"/>
      <c r="M114" s="36"/>
      <c r="N114" s="40"/>
      <c r="O114" s="40"/>
      <c r="P114" s="40"/>
      <c r="Q114" s="40"/>
      <c r="R114" s="40"/>
      <c r="S114" s="40"/>
      <c r="T114" s="40"/>
    </row>
    <row r="115" spans="1:20" ht="15.5" x14ac:dyDescent="0.35">
      <c r="A115" s="43" t="s">
        <v>97</v>
      </c>
      <c r="B115" s="48">
        <v>4500</v>
      </c>
      <c r="C115" s="45" t="s">
        <v>113</v>
      </c>
      <c r="D115" s="45" t="s">
        <v>113</v>
      </c>
      <c r="E115" s="36">
        <f>G115</f>
        <v>3050800</v>
      </c>
      <c r="F115" s="36"/>
      <c r="G115" s="36">
        <f>G91+G92+G66+G67</f>
        <v>3050800</v>
      </c>
      <c r="H115" s="36"/>
      <c r="I115" s="36" t="s">
        <v>113</v>
      </c>
      <c r="J115" s="36" t="s">
        <v>113</v>
      </c>
      <c r="K115" s="36" t="s">
        <v>113</v>
      </c>
      <c r="L115" s="36">
        <f>G115</f>
        <v>3050800</v>
      </c>
      <c r="M115" s="36">
        <f>L115</f>
        <v>3050800</v>
      </c>
      <c r="N115" s="40"/>
      <c r="O115" s="40"/>
      <c r="P115" s="40"/>
      <c r="Q115" s="40"/>
      <c r="R115" s="40"/>
      <c r="S115" s="40"/>
      <c r="T115" s="40"/>
    </row>
    <row r="116" spans="1:20" ht="31" x14ac:dyDescent="0.35">
      <c r="A116" s="43" t="s">
        <v>98</v>
      </c>
      <c r="B116" s="48">
        <v>5000</v>
      </c>
      <c r="C116" s="45" t="s">
        <v>113</v>
      </c>
      <c r="D116" s="45" t="s">
        <v>113</v>
      </c>
      <c r="E116" s="36"/>
      <c r="F116" s="36" t="s">
        <v>113</v>
      </c>
      <c r="G116" s="36"/>
      <c r="H116" s="36"/>
      <c r="I116" s="36" t="s">
        <v>113</v>
      </c>
      <c r="J116" s="36" t="s">
        <v>113</v>
      </c>
      <c r="K116" s="36" t="s">
        <v>113</v>
      </c>
      <c r="L116" s="36" t="s">
        <v>113</v>
      </c>
      <c r="M116" s="36" t="s">
        <v>113</v>
      </c>
      <c r="N116" s="40"/>
      <c r="O116" s="40"/>
      <c r="P116" s="40"/>
      <c r="Q116" s="40"/>
      <c r="R116" s="40"/>
      <c r="S116" s="40"/>
      <c r="T116" s="40"/>
    </row>
    <row r="117" spans="1:20" ht="15.5" x14ac:dyDescent="0.35">
      <c r="A117" s="50" t="s">
        <v>6</v>
      </c>
      <c r="B117" s="48"/>
      <c r="C117" s="45"/>
      <c r="D117" s="45"/>
      <c r="E117" s="36"/>
      <c r="F117" s="36"/>
      <c r="G117" s="36"/>
      <c r="H117" s="36"/>
      <c r="I117" s="36"/>
      <c r="J117" s="36"/>
      <c r="K117" s="36"/>
      <c r="L117" s="36"/>
      <c r="M117" s="36"/>
      <c r="N117" s="40"/>
      <c r="O117" s="40"/>
      <c r="P117" s="40"/>
      <c r="Q117" s="40"/>
      <c r="R117" s="40"/>
      <c r="S117" s="40"/>
      <c r="T117" s="40"/>
    </row>
    <row r="118" spans="1:20" ht="15.5" x14ac:dyDescent="0.35">
      <c r="A118" s="43" t="s">
        <v>37</v>
      </c>
      <c r="B118" s="48">
        <v>5100</v>
      </c>
      <c r="C118" s="45">
        <v>111</v>
      </c>
      <c r="D118" s="45">
        <v>211</v>
      </c>
      <c r="E118" s="36"/>
      <c r="F118" s="36" t="s">
        <v>113</v>
      </c>
      <c r="G118" s="36"/>
      <c r="H118" s="36" t="s">
        <v>113</v>
      </c>
      <c r="I118" s="36" t="s">
        <v>113</v>
      </c>
      <c r="J118" s="36" t="s">
        <v>113</v>
      </c>
      <c r="K118" s="36" t="s">
        <v>113</v>
      </c>
      <c r="L118" s="36" t="s">
        <v>113</v>
      </c>
      <c r="M118" s="36" t="s">
        <v>113</v>
      </c>
      <c r="N118" s="40"/>
      <c r="O118" s="40"/>
      <c r="P118" s="40"/>
      <c r="Q118" s="40"/>
      <c r="R118" s="40"/>
      <c r="S118" s="40"/>
      <c r="T118" s="40"/>
    </row>
    <row r="119" spans="1:20" ht="15.5" x14ac:dyDescent="0.35">
      <c r="A119" s="43" t="s">
        <v>44</v>
      </c>
      <c r="B119" s="48">
        <v>5200</v>
      </c>
      <c r="C119" s="45">
        <v>119</v>
      </c>
      <c r="D119" s="45">
        <v>213</v>
      </c>
      <c r="E119" s="36"/>
      <c r="F119" s="36" t="s">
        <v>113</v>
      </c>
      <c r="G119" s="36"/>
      <c r="H119" s="36" t="s">
        <v>113</v>
      </c>
      <c r="I119" s="36" t="s">
        <v>113</v>
      </c>
      <c r="J119" s="36" t="s">
        <v>113</v>
      </c>
      <c r="K119" s="36" t="s">
        <v>113</v>
      </c>
      <c r="L119" s="36" t="s">
        <v>113</v>
      </c>
      <c r="M119" s="36" t="s">
        <v>113</v>
      </c>
      <c r="N119" s="40"/>
      <c r="O119" s="40"/>
      <c r="P119" s="40"/>
      <c r="Q119" s="40"/>
      <c r="R119" s="40"/>
      <c r="S119" s="40"/>
      <c r="T119" s="40"/>
    </row>
    <row r="120" spans="1:20" ht="15.5" x14ac:dyDescent="0.35">
      <c r="A120" s="43" t="s">
        <v>50</v>
      </c>
      <c r="B120" s="48">
        <v>5300</v>
      </c>
      <c r="C120" s="45">
        <v>244</v>
      </c>
      <c r="D120" s="45">
        <v>225</v>
      </c>
      <c r="E120" s="36"/>
      <c r="F120" s="36" t="s">
        <v>113</v>
      </c>
      <c r="G120" s="36"/>
      <c r="H120" s="36"/>
      <c r="I120" s="36" t="s">
        <v>113</v>
      </c>
      <c r="J120" s="36" t="s">
        <v>113</v>
      </c>
      <c r="K120" s="36" t="s">
        <v>113</v>
      </c>
      <c r="L120" s="36" t="s">
        <v>113</v>
      </c>
      <c r="M120" s="36" t="s">
        <v>113</v>
      </c>
      <c r="N120" s="40"/>
      <c r="O120" s="40"/>
      <c r="P120" s="40"/>
      <c r="Q120" s="40"/>
      <c r="R120" s="40"/>
      <c r="S120" s="40"/>
      <c r="T120" s="40"/>
    </row>
    <row r="121" spans="1:20" ht="15.5" x14ac:dyDescent="0.35">
      <c r="A121" s="43" t="s">
        <v>43</v>
      </c>
      <c r="B121" s="48">
        <v>5400</v>
      </c>
      <c r="C121" s="45">
        <v>244</v>
      </c>
      <c r="D121" s="45">
        <v>226</v>
      </c>
      <c r="E121" s="36"/>
      <c r="F121" s="36" t="s">
        <v>113</v>
      </c>
      <c r="G121" s="36"/>
      <c r="H121" s="36"/>
      <c r="I121" s="36" t="s">
        <v>113</v>
      </c>
      <c r="J121" s="36" t="s">
        <v>113</v>
      </c>
      <c r="K121" s="36" t="s">
        <v>113</v>
      </c>
      <c r="L121" s="36" t="s">
        <v>113</v>
      </c>
      <c r="M121" s="36" t="s">
        <v>113</v>
      </c>
      <c r="N121" s="40"/>
      <c r="O121" s="40"/>
      <c r="P121" s="40"/>
      <c r="Q121" s="40"/>
      <c r="R121" s="40"/>
      <c r="S121" s="40"/>
      <c r="T121" s="40"/>
    </row>
    <row r="122" spans="1:20" ht="15.5" x14ac:dyDescent="0.35">
      <c r="A122" s="43" t="s">
        <v>99</v>
      </c>
      <c r="B122" s="48">
        <v>5510</v>
      </c>
      <c r="C122" s="45">
        <v>244</v>
      </c>
      <c r="D122" s="45">
        <v>227</v>
      </c>
      <c r="E122" s="36"/>
      <c r="F122" s="36" t="s">
        <v>113</v>
      </c>
      <c r="G122" s="36"/>
      <c r="H122" s="36"/>
      <c r="I122" s="36" t="s">
        <v>113</v>
      </c>
      <c r="J122" s="36" t="s">
        <v>113</v>
      </c>
      <c r="K122" s="36" t="s">
        <v>113</v>
      </c>
      <c r="L122" s="36" t="s">
        <v>113</v>
      </c>
      <c r="M122" s="36" t="s">
        <v>113</v>
      </c>
      <c r="N122" s="40"/>
      <c r="O122" s="40"/>
      <c r="P122" s="40"/>
      <c r="Q122" s="40"/>
      <c r="R122" s="40"/>
      <c r="S122" s="40"/>
      <c r="T122" s="40"/>
    </row>
    <row r="123" spans="1:20" ht="15.5" x14ac:dyDescent="0.35">
      <c r="A123" s="43" t="s">
        <v>100</v>
      </c>
      <c r="B123" s="48">
        <v>5520</v>
      </c>
      <c r="C123" s="45">
        <v>244</v>
      </c>
      <c r="D123" s="45">
        <v>228</v>
      </c>
      <c r="E123" s="36"/>
      <c r="F123" s="36" t="s">
        <v>113</v>
      </c>
      <c r="G123" s="36"/>
      <c r="H123" s="36"/>
      <c r="I123" s="36" t="s">
        <v>113</v>
      </c>
      <c r="J123" s="36" t="s">
        <v>113</v>
      </c>
      <c r="K123" s="36" t="s">
        <v>113</v>
      </c>
      <c r="L123" s="36" t="s">
        <v>113</v>
      </c>
      <c r="M123" s="36" t="s">
        <v>113</v>
      </c>
      <c r="N123" s="40"/>
      <c r="O123" s="40"/>
      <c r="P123" s="40"/>
      <c r="Q123" s="40"/>
      <c r="R123" s="40"/>
      <c r="S123" s="40"/>
      <c r="T123" s="40"/>
    </row>
    <row r="124" spans="1:20" ht="46.5" x14ac:dyDescent="0.35">
      <c r="A124" s="43" t="s">
        <v>101</v>
      </c>
      <c r="B124" s="48">
        <v>5530</v>
      </c>
      <c r="C124" s="45">
        <v>244</v>
      </c>
      <c r="D124" s="45">
        <v>229</v>
      </c>
      <c r="E124" s="36"/>
      <c r="F124" s="36" t="s">
        <v>113</v>
      </c>
      <c r="G124" s="36"/>
      <c r="H124" s="36"/>
      <c r="I124" s="36" t="s">
        <v>113</v>
      </c>
      <c r="J124" s="36" t="s">
        <v>113</v>
      </c>
      <c r="K124" s="36" t="s">
        <v>113</v>
      </c>
      <c r="L124" s="36" t="s">
        <v>113</v>
      </c>
      <c r="M124" s="36" t="s">
        <v>113</v>
      </c>
      <c r="N124" s="40"/>
      <c r="O124" s="40"/>
      <c r="P124" s="40"/>
      <c r="Q124" s="40"/>
      <c r="R124" s="40"/>
      <c r="S124" s="40"/>
      <c r="T124" s="40"/>
    </row>
    <row r="125" spans="1:20" ht="15.5" x14ac:dyDescent="0.35">
      <c r="A125" s="53" t="s">
        <v>80</v>
      </c>
      <c r="B125" s="48">
        <v>5600</v>
      </c>
      <c r="C125" s="45">
        <v>244</v>
      </c>
      <c r="D125" s="45">
        <v>310</v>
      </c>
      <c r="E125" s="36"/>
      <c r="F125" s="36" t="s">
        <v>113</v>
      </c>
      <c r="G125" s="36"/>
      <c r="H125" s="36"/>
      <c r="I125" s="36" t="s">
        <v>113</v>
      </c>
      <c r="J125" s="36" t="s">
        <v>113</v>
      </c>
      <c r="K125" s="36" t="s">
        <v>113</v>
      </c>
      <c r="L125" s="36" t="s">
        <v>113</v>
      </c>
      <c r="M125" s="36" t="s">
        <v>113</v>
      </c>
      <c r="N125" s="40"/>
      <c r="O125" s="40"/>
      <c r="P125" s="40"/>
      <c r="Q125" s="40"/>
      <c r="R125" s="40"/>
      <c r="S125" s="40"/>
      <c r="T125" s="40"/>
    </row>
    <row r="126" spans="1:20" ht="15.5" x14ac:dyDescent="0.35">
      <c r="A126" s="53" t="s">
        <v>82</v>
      </c>
      <c r="B126" s="48">
        <v>5700</v>
      </c>
      <c r="C126" s="45">
        <v>244</v>
      </c>
      <c r="D126" s="45">
        <v>340</v>
      </c>
      <c r="E126" s="36"/>
      <c r="F126" s="36" t="s">
        <v>113</v>
      </c>
      <c r="G126" s="36"/>
      <c r="H126" s="36"/>
      <c r="I126" s="36" t="s">
        <v>113</v>
      </c>
      <c r="J126" s="36" t="s">
        <v>113</v>
      </c>
      <c r="K126" s="36" t="s">
        <v>113</v>
      </c>
      <c r="L126" s="36" t="s">
        <v>113</v>
      </c>
      <c r="M126" s="36" t="s">
        <v>113</v>
      </c>
      <c r="N126" s="40"/>
      <c r="O126" s="40"/>
      <c r="P126" s="40"/>
      <c r="Q126" s="40"/>
      <c r="R126" s="40"/>
      <c r="S126" s="40"/>
      <c r="T126" s="40"/>
    </row>
    <row r="127" spans="1:20" ht="31" x14ac:dyDescent="0.35">
      <c r="A127" s="43" t="s">
        <v>83</v>
      </c>
      <c r="B127" s="48">
        <v>5710</v>
      </c>
      <c r="C127" s="45">
        <v>244</v>
      </c>
      <c r="D127" s="45">
        <v>341</v>
      </c>
      <c r="E127" s="36"/>
      <c r="F127" s="36" t="s">
        <v>113</v>
      </c>
      <c r="G127" s="36"/>
      <c r="H127" s="36"/>
      <c r="I127" s="36" t="s">
        <v>113</v>
      </c>
      <c r="J127" s="36" t="s">
        <v>113</v>
      </c>
      <c r="K127" s="36" t="s">
        <v>113</v>
      </c>
      <c r="L127" s="36" t="s">
        <v>113</v>
      </c>
      <c r="M127" s="36" t="s">
        <v>113</v>
      </c>
      <c r="N127" s="40"/>
      <c r="O127" s="40"/>
      <c r="P127" s="40"/>
      <c r="Q127" s="40"/>
      <c r="R127" s="40"/>
      <c r="S127" s="40"/>
      <c r="T127" s="40"/>
    </row>
    <row r="128" spans="1:20" ht="15.5" x14ac:dyDescent="0.35">
      <c r="A128" s="43" t="s">
        <v>84</v>
      </c>
      <c r="B128" s="48">
        <v>5720</v>
      </c>
      <c r="C128" s="45">
        <v>244</v>
      </c>
      <c r="D128" s="45">
        <v>342</v>
      </c>
      <c r="E128" s="36"/>
      <c r="F128" s="36" t="s">
        <v>113</v>
      </c>
      <c r="G128" s="36"/>
      <c r="H128" s="36"/>
      <c r="I128" s="36" t="s">
        <v>113</v>
      </c>
      <c r="J128" s="36" t="s">
        <v>113</v>
      </c>
      <c r="K128" s="36" t="s">
        <v>113</v>
      </c>
      <c r="L128" s="36" t="s">
        <v>113</v>
      </c>
      <c r="M128" s="36" t="s">
        <v>113</v>
      </c>
      <c r="N128" s="40"/>
      <c r="O128" s="40"/>
      <c r="P128" s="40"/>
      <c r="Q128" s="40"/>
      <c r="R128" s="40"/>
      <c r="S128" s="40"/>
      <c r="T128" s="40"/>
    </row>
    <row r="129" spans="1:20" ht="31" x14ac:dyDescent="0.35">
      <c r="A129" s="43" t="s">
        <v>85</v>
      </c>
      <c r="B129" s="48">
        <v>5730</v>
      </c>
      <c r="C129" s="45">
        <v>244</v>
      </c>
      <c r="D129" s="45">
        <v>343</v>
      </c>
      <c r="E129" s="36"/>
      <c r="F129" s="36" t="s">
        <v>113</v>
      </c>
      <c r="G129" s="36"/>
      <c r="H129" s="36"/>
      <c r="I129" s="36" t="s">
        <v>113</v>
      </c>
      <c r="J129" s="36" t="s">
        <v>113</v>
      </c>
      <c r="K129" s="36" t="s">
        <v>113</v>
      </c>
      <c r="L129" s="36" t="s">
        <v>113</v>
      </c>
      <c r="M129" s="36" t="s">
        <v>113</v>
      </c>
      <c r="N129" s="40"/>
      <c r="O129" s="40"/>
      <c r="P129" s="40"/>
      <c r="Q129" s="40"/>
      <c r="R129" s="40"/>
      <c r="S129" s="40"/>
      <c r="T129" s="40"/>
    </row>
    <row r="130" spans="1:20" ht="15.5" x14ac:dyDescent="0.35">
      <c r="A130" s="53" t="s">
        <v>86</v>
      </c>
      <c r="B130" s="48">
        <v>5740</v>
      </c>
      <c r="C130" s="45">
        <v>244</v>
      </c>
      <c r="D130" s="45">
        <v>344</v>
      </c>
      <c r="E130" s="36"/>
      <c r="F130" s="36" t="s">
        <v>113</v>
      </c>
      <c r="G130" s="36"/>
      <c r="H130" s="36"/>
      <c r="I130" s="36" t="s">
        <v>113</v>
      </c>
      <c r="J130" s="36" t="s">
        <v>113</v>
      </c>
      <c r="K130" s="36" t="s">
        <v>113</v>
      </c>
      <c r="L130" s="36" t="s">
        <v>113</v>
      </c>
      <c r="M130" s="36" t="s">
        <v>113</v>
      </c>
      <c r="N130" s="40"/>
      <c r="O130" s="40"/>
      <c r="P130" s="40"/>
      <c r="Q130" s="40"/>
      <c r="R130" s="40"/>
      <c r="S130" s="40"/>
      <c r="T130" s="40"/>
    </row>
    <row r="131" spans="1:20" ht="15.5" x14ac:dyDescent="0.35">
      <c r="A131" s="53" t="s">
        <v>87</v>
      </c>
      <c r="B131" s="48">
        <v>5750</v>
      </c>
      <c r="C131" s="45">
        <v>244</v>
      </c>
      <c r="D131" s="45">
        <v>345</v>
      </c>
      <c r="E131" s="36"/>
      <c r="F131" s="36" t="s">
        <v>113</v>
      </c>
      <c r="G131" s="36"/>
      <c r="H131" s="36"/>
      <c r="I131" s="36" t="s">
        <v>113</v>
      </c>
      <c r="J131" s="36" t="s">
        <v>113</v>
      </c>
      <c r="K131" s="36" t="s">
        <v>113</v>
      </c>
      <c r="L131" s="36" t="s">
        <v>113</v>
      </c>
      <c r="M131" s="36" t="s">
        <v>113</v>
      </c>
      <c r="N131" s="40"/>
      <c r="O131" s="40"/>
      <c r="P131" s="40"/>
      <c r="Q131" s="40"/>
      <c r="R131" s="40"/>
      <c r="S131" s="40"/>
      <c r="T131" s="40"/>
    </row>
    <row r="132" spans="1:20" ht="31" x14ac:dyDescent="0.35">
      <c r="A132" s="53" t="s">
        <v>88</v>
      </c>
      <c r="B132" s="48">
        <v>5760</v>
      </c>
      <c r="C132" s="45">
        <v>244</v>
      </c>
      <c r="D132" s="45">
        <v>346</v>
      </c>
      <c r="E132" s="36"/>
      <c r="F132" s="36" t="s">
        <v>113</v>
      </c>
      <c r="G132" s="36"/>
      <c r="H132" s="36"/>
      <c r="I132" s="36" t="s">
        <v>113</v>
      </c>
      <c r="J132" s="36" t="s">
        <v>113</v>
      </c>
      <c r="K132" s="36" t="s">
        <v>113</v>
      </c>
      <c r="L132" s="36" t="s">
        <v>113</v>
      </c>
      <c r="M132" s="36" t="s">
        <v>113</v>
      </c>
      <c r="N132" s="40"/>
      <c r="O132" s="40"/>
      <c r="P132" s="40"/>
      <c r="Q132" s="40"/>
      <c r="R132" s="40"/>
      <c r="S132" s="40"/>
      <c r="T132" s="40"/>
    </row>
    <row r="133" spans="1:20" ht="31" x14ac:dyDescent="0.35">
      <c r="A133" s="53" t="s">
        <v>89</v>
      </c>
      <c r="B133" s="48">
        <v>5770</v>
      </c>
      <c r="C133" s="45">
        <v>244</v>
      </c>
      <c r="D133" s="45">
        <v>347</v>
      </c>
      <c r="E133" s="36"/>
      <c r="F133" s="36" t="s">
        <v>113</v>
      </c>
      <c r="G133" s="36"/>
      <c r="H133" s="36"/>
      <c r="I133" s="36" t="s">
        <v>113</v>
      </c>
      <c r="J133" s="36" t="s">
        <v>113</v>
      </c>
      <c r="K133" s="36" t="s">
        <v>113</v>
      </c>
      <c r="L133" s="36" t="s">
        <v>113</v>
      </c>
      <c r="M133" s="36" t="s">
        <v>113</v>
      </c>
      <c r="N133" s="40"/>
      <c r="O133" s="40"/>
      <c r="P133" s="40"/>
      <c r="Q133" s="40"/>
      <c r="R133" s="40"/>
      <c r="S133" s="40"/>
      <c r="T133" s="40"/>
    </row>
    <row r="134" spans="1:20" ht="31" x14ac:dyDescent="0.35">
      <c r="A134" s="43" t="s">
        <v>90</v>
      </c>
      <c r="B134" s="48">
        <v>5780</v>
      </c>
      <c r="C134" s="45">
        <v>244</v>
      </c>
      <c r="D134" s="45">
        <v>349</v>
      </c>
      <c r="E134" s="36"/>
      <c r="F134" s="36" t="s">
        <v>113</v>
      </c>
      <c r="G134" s="36"/>
      <c r="H134" s="36"/>
      <c r="I134" s="36" t="s">
        <v>113</v>
      </c>
      <c r="J134" s="36" t="s">
        <v>113</v>
      </c>
      <c r="K134" s="36" t="s">
        <v>113</v>
      </c>
      <c r="L134" s="36" t="s">
        <v>113</v>
      </c>
      <c r="M134" s="36" t="s">
        <v>113</v>
      </c>
      <c r="N134" s="40"/>
      <c r="O134" s="40"/>
      <c r="P134" s="40"/>
      <c r="Q134" s="40"/>
      <c r="R134" s="40"/>
      <c r="S134" s="40"/>
      <c r="T134" s="40"/>
    </row>
    <row r="135" spans="1:20" ht="46.5" x14ac:dyDescent="0.35">
      <c r="A135" s="53" t="s">
        <v>102</v>
      </c>
      <c r="B135" s="48">
        <v>6000</v>
      </c>
      <c r="C135" s="45" t="s">
        <v>113</v>
      </c>
      <c r="D135" s="45" t="s">
        <v>113</v>
      </c>
      <c r="E135" s="36"/>
      <c r="F135" s="36"/>
      <c r="G135" s="36"/>
      <c r="H135" s="36"/>
      <c r="I135" s="36"/>
      <c r="J135" s="36"/>
      <c r="K135" s="36"/>
      <c r="L135" s="36"/>
      <c r="M135" s="36"/>
      <c r="N135" s="40"/>
      <c r="O135" s="40"/>
      <c r="P135" s="40"/>
      <c r="Q135" s="40"/>
      <c r="R135" s="40"/>
      <c r="S135" s="40"/>
      <c r="T135" s="40"/>
    </row>
    <row r="136" spans="1:20" ht="15.5" x14ac:dyDescent="0.35">
      <c r="A136" s="45" t="s">
        <v>6</v>
      </c>
      <c r="B136" s="48"/>
      <c r="C136" s="45"/>
      <c r="D136" s="45"/>
      <c r="E136" s="36"/>
      <c r="F136" s="36"/>
      <c r="G136" s="36"/>
      <c r="H136" s="36"/>
      <c r="I136" s="36"/>
      <c r="J136" s="36"/>
      <c r="K136" s="36"/>
      <c r="L136" s="36"/>
      <c r="M136" s="36"/>
      <c r="N136" s="40"/>
      <c r="O136" s="40"/>
      <c r="P136" s="40"/>
      <c r="Q136" s="40"/>
      <c r="R136" s="40"/>
      <c r="S136" s="40"/>
      <c r="T136" s="40"/>
    </row>
    <row r="137" spans="1:20" ht="15.5" x14ac:dyDescent="0.35">
      <c r="A137" s="53" t="s">
        <v>50</v>
      </c>
      <c r="B137" s="48">
        <v>6100</v>
      </c>
      <c r="C137" s="45">
        <v>244</v>
      </c>
      <c r="D137" s="45">
        <v>225</v>
      </c>
      <c r="E137" s="36"/>
      <c r="F137" s="36"/>
      <c r="G137" s="36"/>
      <c r="H137" s="36"/>
      <c r="I137" s="36"/>
      <c r="J137" s="36"/>
      <c r="K137" s="36"/>
      <c r="L137" s="36"/>
      <c r="M137" s="36"/>
      <c r="N137" s="40"/>
      <c r="O137" s="40"/>
      <c r="P137" s="40"/>
      <c r="Q137" s="40"/>
      <c r="R137" s="40"/>
      <c r="S137" s="40"/>
      <c r="T137" s="40"/>
    </row>
    <row r="138" spans="1:20" ht="15.5" x14ac:dyDescent="0.35">
      <c r="A138" s="43" t="s">
        <v>43</v>
      </c>
      <c r="B138" s="48">
        <v>6200</v>
      </c>
      <c r="C138" s="45">
        <v>244</v>
      </c>
      <c r="D138" s="45">
        <v>226</v>
      </c>
      <c r="E138" s="36"/>
      <c r="F138" s="36" t="s">
        <v>113</v>
      </c>
      <c r="G138" s="36"/>
      <c r="H138" s="36"/>
      <c r="I138" s="36" t="s">
        <v>113</v>
      </c>
      <c r="J138" s="36" t="s">
        <v>113</v>
      </c>
      <c r="K138" s="36" t="s">
        <v>113</v>
      </c>
      <c r="L138" s="36" t="s">
        <v>113</v>
      </c>
      <c r="M138" s="36" t="s">
        <v>113</v>
      </c>
      <c r="N138" s="40"/>
      <c r="O138" s="40"/>
      <c r="P138" s="40"/>
      <c r="Q138" s="40"/>
      <c r="R138" s="40"/>
      <c r="S138" s="40"/>
      <c r="T138" s="40"/>
    </row>
    <row r="139" spans="1:20" ht="15.5" x14ac:dyDescent="0.35">
      <c r="A139" s="43" t="s">
        <v>99</v>
      </c>
      <c r="B139" s="48">
        <v>6310</v>
      </c>
      <c r="C139" s="45">
        <v>244</v>
      </c>
      <c r="D139" s="45">
        <v>227</v>
      </c>
      <c r="E139" s="36"/>
      <c r="F139" s="36" t="s">
        <v>113</v>
      </c>
      <c r="G139" s="36"/>
      <c r="H139" s="36"/>
      <c r="I139" s="36" t="s">
        <v>113</v>
      </c>
      <c r="J139" s="36" t="s">
        <v>113</v>
      </c>
      <c r="K139" s="36" t="s">
        <v>113</v>
      </c>
      <c r="L139" s="36" t="s">
        <v>113</v>
      </c>
      <c r="M139" s="36" t="s">
        <v>113</v>
      </c>
      <c r="N139" s="40"/>
      <c r="O139" s="40"/>
      <c r="P139" s="40"/>
      <c r="Q139" s="40"/>
      <c r="R139" s="40"/>
      <c r="S139" s="40"/>
      <c r="T139" s="40"/>
    </row>
    <row r="140" spans="1:20" ht="15.5" x14ac:dyDescent="0.35">
      <c r="A140" s="43" t="s">
        <v>100</v>
      </c>
      <c r="B140" s="48">
        <v>6320</v>
      </c>
      <c r="C140" s="45">
        <v>244</v>
      </c>
      <c r="D140" s="45">
        <v>228</v>
      </c>
      <c r="E140" s="36"/>
      <c r="F140" s="36" t="s">
        <v>113</v>
      </c>
      <c r="G140" s="36"/>
      <c r="H140" s="36"/>
      <c r="I140" s="36" t="s">
        <v>113</v>
      </c>
      <c r="J140" s="36" t="s">
        <v>113</v>
      </c>
      <c r="K140" s="36" t="s">
        <v>113</v>
      </c>
      <c r="L140" s="36" t="s">
        <v>113</v>
      </c>
      <c r="M140" s="36" t="s">
        <v>113</v>
      </c>
      <c r="N140" s="40"/>
      <c r="O140" s="40"/>
      <c r="P140" s="40"/>
      <c r="Q140" s="40"/>
      <c r="R140" s="40"/>
      <c r="S140" s="40"/>
      <c r="T140" s="40"/>
    </row>
    <row r="141" spans="1:20" ht="46.5" x14ac:dyDescent="0.35">
      <c r="A141" s="43" t="s">
        <v>101</v>
      </c>
      <c r="B141" s="48">
        <v>6330</v>
      </c>
      <c r="C141" s="45">
        <v>244</v>
      </c>
      <c r="D141" s="45">
        <v>229</v>
      </c>
      <c r="E141" s="36"/>
      <c r="F141" s="36" t="s">
        <v>113</v>
      </c>
      <c r="G141" s="36"/>
      <c r="H141" s="36"/>
      <c r="I141" s="36" t="s">
        <v>113</v>
      </c>
      <c r="J141" s="36" t="s">
        <v>113</v>
      </c>
      <c r="K141" s="36" t="s">
        <v>113</v>
      </c>
      <c r="L141" s="36" t="s">
        <v>113</v>
      </c>
      <c r="M141" s="36" t="s">
        <v>113</v>
      </c>
      <c r="N141" s="40"/>
      <c r="O141" s="40"/>
      <c r="P141" s="40"/>
      <c r="Q141" s="40"/>
      <c r="R141" s="40"/>
      <c r="S141" s="40"/>
      <c r="T141" s="40"/>
    </row>
    <row r="142" spans="1:20" ht="64.5" customHeight="1" x14ac:dyDescent="0.35">
      <c r="A142" s="53" t="s">
        <v>103</v>
      </c>
      <c r="B142" s="48">
        <v>6400</v>
      </c>
      <c r="C142" s="45">
        <v>831</v>
      </c>
      <c r="D142" s="45">
        <v>290</v>
      </c>
      <c r="E142" s="36"/>
      <c r="F142" s="36" t="s">
        <v>113</v>
      </c>
      <c r="G142" s="36"/>
      <c r="H142" s="36"/>
      <c r="I142" s="36" t="s">
        <v>113</v>
      </c>
      <c r="J142" s="36" t="s">
        <v>113</v>
      </c>
      <c r="K142" s="36" t="s">
        <v>113</v>
      </c>
      <c r="L142" s="36" t="s">
        <v>113</v>
      </c>
      <c r="M142" s="36" t="s">
        <v>113</v>
      </c>
      <c r="N142" s="40"/>
      <c r="O142" s="40"/>
      <c r="P142" s="40"/>
      <c r="Q142" s="40"/>
      <c r="R142" s="40"/>
      <c r="S142" s="40"/>
      <c r="T142" s="40"/>
    </row>
    <row r="143" spans="1:20" ht="15.5" x14ac:dyDescent="0.35">
      <c r="A143" s="45" t="s">
        <v>34</v>
      </c>
      <c r="B143" s="48"/>
      <c r="C143" s="45"/>
      <c r="D143" s="45"/>
      <c r="E143" s="36"/>
      <c r="F143" s="36"/>
      <c r="G143" s="36"/>
      <c r="H143" s="36"/>
      <c r="I143" s="36"/>
      <c r="J143" s="36"/>
      <c r="K143" s="36"/>
      <c r="L143" s="36"/>
      <c r="M143" s="36"/>
      <c r="N143" s="40"/>
      <c r="O143" s="40"/>
      <c r="P143" s="40"/>
      <c r="Q143" s="40"/>
      <c r="R143" s="40"/>
      <c r="S143" s="40"/>
      <c r="T143" s="40"/>
    </row>
    <row r="144" spans="1:20" ht="15.5" x14ac:dyDescent="0.35">
      <c r="A144" s="53" t="s">
        <v>46</v>
      </c>
      <c r="B144" s="48">
        <v>6410</v>
      </c>
      <c r="C144" s="45">
        <v>831</v>
      </c>
      <c r="D144" s="45">
        <v>296</v>
      </c>
      <c r="E144" s="36"/>
      <c r="F144" s="36" t="s">
        <v>113</v>
      </c>
      <c r="G144" s="36"/>
      <c r="H144" s="36"/>
      <c r="I144" s="36" t="s">
        <v>113</v>
      </c>
      <c r="J144" s="36" t="s">
        <v>113</v>
      </c>
      <c r="K144" s="36" t="s">
        <v>113</v>
      </c>
      <c r="L144" s="36" t="s">
        <v>113</v>
      </c>
      <c r="M144" s="36" t="s">
        <v>113</v>
      </c>
      <c r="N144" s="40"/>
      <c r="O144" s="40"/>
      <c r="P144" s="40"/>
      <c r="Q144" s="40"/>
      <c r="R144" s="40"/>
      <c r="S144" s="40"/>
      <c r="T144" s="40"/>
    </row>
    <row r="145" spans="1:20" ht="15.5" x14ac:dyDescent="0.35">
      <c r="A145" s="53" t="s">
        <v>104</v>
      </c>
      <c r="B145" s="48">
        <v>6420</v>
      </c>
      <c r="C145" s="45">
        <v>831</v>
      </c>
      <c r="D145" s="45">
        <v>297</v>
      </c>
      <c r="E145" s="36"/>
      <c r="F145" s="36" t="s">
        <v>113</v>
      </c>
      <c r="G145" s="36"/>
      <c r="H145" s="36"/>
      <c r="I145" s="36" t="s">
        <v>113</v>
      </c>
      <c r="J145" s="36" t="s">
        <v>113</v>
      </c>
      <c r="K145" s="36" t="s">
        <v>113</v>
      </c>
      <c r="L145" s="36" t="s">
        <v>113</v>
      </c>
      <c r="M145" s="36" t="s">
        <v>113</v>
      </c>
      <c r="N145" s="40"/>
      <c r="O145" s="40"/>
      <c r="P145" s="40"/>
      <c r="Q145" s="40"/>
      <c r="R145" s="40"/>
      <c r="S145" s="40"/>
      <c r="T145" s="40"/>
    </row>
    <row r="146" spans="1:20" ht="15.5" x14ac:dyDescent="0.35">
      <c r="A146" s="53" t="s">
        <v>70</v>
      </c>
      <c r="B146" s="48">
        <v>6500</v>
      </c>
      <c r="C146" s="45">
        <v>852</v>
      </c>
      <c r="D146" s="45">
        <v>291</v>
      </c>
      <c r="E146" s="36"/>
      <c r="F146" s="36" t="s">
        <v>113</v>
      </c>
      <c r="G146" s="36"/>
      <c r="H146" s="36"/>
      <c r="I146" s="36" t="s">
        <v>113</v>
      </c>
      <c r="J146" s="36" t="s">
        <v>113</v>
      </c>
      <c r="K146" s="36" t="s">
        <v>113</v>
      </c>
      <c r="L146" s="36" t="s">
        <v>113</v>
      </c>
      <c r="M146" s="36" t="s">
        <v>113</v>
      </c>
      <c r="N146" s="40"/>
      <c r="O146" s="40"/>
      <c r="P146" s="40"/>
      <c r="Q146" s="40"/>
      <c r="R146" s="40"/>
      <c r="S146" s="40"/>
      <c r="T146" s="40"/>
    </row>
    <row r="147" spans="1:20" ht="15.5" x14ac:dyDescent="0.35">
      <c r="A147" s="43" t="s">
        <v>71</v>
      </c>
      <c r="B147" s="48">
        <v>6600</v>
      </c>
      <c r="C147" s="45">
        <v>853</v>
      </c>
      <c r="D147" s="45">
        <v>290</v>
      </c>
      <c r="E147" s="36"/>
      <c r="F147" s="36" t="s">
        <v>113</v>
      </c>
      <c r="G147" s="36"/>
      <c r="H147" s="36"/>
      <c r="I147" s="36" t="s">
        <v>113</v>
      </c>
      <c r="J147" s="36" t="s">
        <v>113</v>
      </c>
      <c r="K147" s="36" t="s">
        <v>113</v>
      </c>
      <c r="L147" s="36" t="s">
        <v>113</v>
      </c>
      <c r="M147" s="36" t="s">
        <v>113</v>
      </c>
      <c r="N147" s="40"/>
      <c r="O147" s="40"/>
      <c r="P147" s="40"/>
      <c r="Q147" s="40"/>
      <c r="R147" s="40"/>
      <c r="S147" s="40"/>
      <c r="T147" s="40"/>
    </row>
    <row r="148" spans="1:20" ht="15.5" x14ac:dyDescent="0.35">
      <c r="A148" s="50" t="s">
        <v>6</v>
      </c>
      <c r="B148" s="48"/>
      <c r="C148" s="45"/>
      <c r="D148" s="45"/>
      <c r="E148" s="36"/>
      <c r="F148" s="36"/>
      <c r="G148" s="36"/>
      <c r="H148" s="36"/>
      <c r="I148" s="36" t="s">
        <v>113</v>
      </c>
      <c r="J148" s="36" t="s">
        <v>113</v>
      </c>
      <c r="K148" s="36" t="s">
        <v>113</v>
      </c>
      <c r="L148" s="36"/>
      <c r="M148" s="36"/>
      <c r="N148" s="40"/>
      <c r="O148" s="40"/>
      <c r="P148" s="40"/>
      <c r="Q148" s="40"/>
      <c r="R148" s="40"/>
      <c r="S148" s="40"/>
      <c r="T148" s="40"/>
    </row>
    <row r="149" spans="1:20" ht="15.5" x14ac:dyDescent="0.35">
      <c r="A149" s="53" t="s">
        <v>72</v>
      </c>
      <c r="B149" s="48">
        <v>6610</v>
      </c>
      <c r="C149" s="45">
        <v>853</v>
      </c>
      <c r="D149" s="45">
        <v>291</v>
      </c>
      <c r="E149" s="36"/>
      <c r="F149" s="36" t="s">
        <v>113</v>
      </c>
      <c r="G149" s="36"/>
      <c r="H149" s="36"/>
      <c r="I149" s="36" t="s">
        <v>113</v>
      </c>
      <c r="J149" s="36" t="s">
        <v>113</v>
      </c>
      <c r="K149" s="36" t="s">
        <v>113</v>
      </c>
      <c r="L149" s="36" t="s">
        <v>113</v>
      </c>
      <c r="M149" s="36" t="s">
        <v>113</v>
      </c>
      <c r="N149" s="40"/>
      <c r="O149" s="40"/>
      <c r="P149" s="40"/>
      <c r="Q149" s="40"/>
      <c r="R149" s="40"/>
      <c r="S149" s="40"/>
      <c r="T149" s="40"/>
    </row>
    <row r="150" spans="1:20" ht="31" x14ac:dyDescent="0.35">
      <c r="A150" s="53" t="s">
        <v>73</v>
      </c>
      <c r="B150" s="48">
        <v>6620</v>
      </c>
      <c r="C150" s="45">
        <v>853</v>
      </c>
      <c r="D150" s="45">
        <v>292</v>
      </c>
      <c r="E150" s="36"/>
      <c r="F150" s="36" t="s">
        <v>113</v>
      </c>
      <c r="G150" s="36"/>
      <c r="H150" s="36"/>
      <c r="I150" s="36" t="s">
        <v>113</v>
      </c>
      <c r="J150" s="36" t="s">
        <v>113</v>
      </c>
      <c r="K150" s="36" t="s">
        <v>113</v>
      </c>
      <c r="L150" s="36" t="s">
        <v>113</v>
      </c>
      <c r="M150" s="36" t="s">
        <v>113</v>
      </c>
      <c r="N150" s="40"/>
      <c r="O150" s="40"/>
      <c r="P150" s="40"/>
      <c r="Q150" s="40"/>
      <c r="R150" s="40"/>
      <c r="S150" s="40"/>
      <c r="T150" s="40"/>
    </row>
    <row r="151" spans="1:20" ht="31" x14ac:dyDescent="0.35">
      <c r="A151" s="53" t="s">
        <v>74</v>
      </c>
      <c r="B151" s="48">
        <v>6630</v>
      </c>
      <c r="C151" s="45">
        <v>853</v>
      </c>
      <c r="D151" s="45">
        <v>293</v>
      </c>
      <c r="E151" s="36"/>
      <c r="F151" s="36" t="s">
        <v>113</v>
      </c>
      <c r="G151" s="36"/>
      <c r="H151" s="36"/>
      <c r="I151" s="36" t="s">
        <v>113</v>
      </c>
      <c r="J151" s="36" t="s">
        <v>113</v>
      </c>
      <c r="K151" s="36" t="s">
        <v>113</v>
      </c>
      <c r="L151" s="36" t="s">
        <v>113</v>
      </c>
      <c r="M151" s="36" t="s">
        <v>113</v>
      </c>
      <c r="N151" s="40"/>
      <c r="O151" s="40"/>
      <c r="P151" s="40"/>
      <c r="Q151" s="40"/>
      <c r="R151" s="40"/>
      <c r="S151" s="40"/>
      <c r="T151" s="40"/>
    </row>
    <row r="152" spans="1:20" ht="15.5" x14ac:dyDescent="0.35">
      <c r="A152" s="53" t="s">
        <v>75</v>
      </c>
      <c r="B152" s="48">
        <v>6640</v>
      </c>
      <c r="C152" s="45">
        <v>853</v>
      </c>
      <c r="D152" s="45">
        <v>295</v>
      </c>
      <c r="E152" s="36"/>
      <c r="F152" s="36" t="s">
        <v>113</v>
      </c>
      <c r="G152" s="36"/>
      <c r="H152" s="36"/>
      <c r="I152" s="36" t="s">
        <v>113</v>
      </c>
      <c r="J152" s="36" t="s">
        <v>113</v>
      </c>
      <c r="K152" s="36" t="s">
        <v>113</v>
      </c>
      <c r="L152" s="36" t="s">
        <v>113</v>
      </c>
      <c r="M152" s="36" t="s">
        <v>113</v>
      </c>
      <c r="N152" s="40"/>
      <c r="O152" s="40"/>
      <c r="P152" s="40"/>
      <c r="Q152" s="40"/>
      <c r="R152" s="40"/>
      <c r="S152" s="40"/>
      <c r="T152" s="40"/>
    </row>
    <row r="153" spans="1:20" ht="31" x14ac:dyDescent="0.35">
      <c r="A153" s="53" t="s">
        <v>105</v>
      </c>
      <c r="B153" s="48">
        <v>6650</v>
      </c>
      <c r="C153" s="45">
        <v>853</v>
      </c>
      <c r="D153" s="45">
        <v>296</v>
      </c>
      <c r="E153" s="36"/>
      <c r="F153" s="36" t="s">
        <v>113</v>
      </c>
      <c r="G153" s="36"/>
      <c r="H153" s="36"/>
      <c r="I153" s="36" t="s">
        <v>113</v>
      </c>
      <c r="J153" s="36" t="s">
        <v>113</v>
      </c>
      <c r="K153" s="36" t="s">
        <v>113</v>
      </c>
      <c r="L153" s="36" t="s">
        <v>113</v>
      </c>
      <c r="M153" s="36" t="s">
        <v>113</v>
      </c>
      <c r="N153" s="40"/>
      <c r="O153" s="40"/>
      <c r="P153" s="40"/>
      <c r="Q153" s="40"/>
      <c r="R153" s="40"/>
      <c r="S153" s="40"/>
      <c r="T153" s="40"/>
    </row>
    <row r="154" spans="1:20" ht="15.5" x14ac:dyDescent="0.35">
      <c r="A154" s="53" t="s">
        <v>76</v>
      </c>
      <c r="B154" s="48">
        <v>6660</v>
      </c>
      <c r="C154" s="45">
        <v>853</v>
      </c>
      <c r="D154" s="45">
        <v>297</v>
      </c>
      <c r="E154" s="36"/>
      <c r="F154" s="36" t="s">
        <v>113</v>
      </c>
      <c r="G154" s="36"/>
      <c r="H154" s="36"/>
      <c r="I154" s="36" t="s">
        <v>113</v>
      </c>
      <c r="J154" s="36" t="s">
        <v>113</v>
      </c>
      <c r="K154" s="36" t="s">
        <v>113</v>
      </c>
      <c r="L154" s="36" t="s">
        <v>113</v>
      </c>
      <c r="M154" s="36" t="s">
        <v>113</v>
      </c>
      <c r="N154" s="40"/>
      <c r="O154" s="40"/>
      <c r="P154" s="40"/>
      <c r="Q154" s="40"/>
      <c r="R154" s="40"/>
      <c r="S154" s="40"/>
      <c r="T154" s="40"/>
    </row>
    <row r="155" spans="1:20" ht="15.5" x14ac:dyDescent="0.35">
      <c r="A155" s="53" t="s">
        <v>80</v>
      </c>
      <c r="B155" s="48">
        <v>6700</v>
      </c>
      <c r="C155" s="45">
        <v>244</v>
      </c>
      <c r="D155" s="45">
        <v>310</v>
      </c>
      <c r="E155" s="36"/>
      <c r="F155" s="36" t="s">
        <v>113</v>
      </c>
      <c r="G155" s="36"/>
      <c r="H155" s="36"/>
      <c r="I155" s="36" t="s">
        <v>113</v>
      </c>
      <c r="J155" s="36" t="s">
        <v>113</v>
      </c>
      <c r="K155" s="36" t="s">
        <v>113</v>
      </c>
      <c r="L155" s="36" t="s">
        <v>113</v>
      </c>
      <c r="M155" s="36" t="s">
        <v>113</v>
      </c>
      <c r="N155" s="40"/>
      <c r="O155" s="40"/>
      <c r="P155" s="40"/>
      <c r="Q155" s="40"/>
      <c r="R155" s="40"/>
      <c r="S155" s="40"/>
      <c r="T155" s="40"/>
    </row>
    <row r="156" spans="1:20" ht="15.5" x14ac:dyDescent="0.35">
      <c r="A156" s="53" t="s">
        <v>82</v>
      </c>
      <c r="B156" s="48">
        <v>6800</v>
      </c>
      <c r="C156" s="45">
        <v>244</v>
      </c>
      <c r="D156" s="45">
        <v>340</v>
      </c>
      <c r="E156" s="36"/>
      <c r="F156" s="36" t="s">
        <v>113</v>
      </c>
      <c r="G156" s="36"/>
      <c r="H156" s="36"/>
      <c r="I156" s="36" t="s">
        <v>113</v>
      </c>
      <c r="J156" s="36" t="s">
        <v>113</v>
      </c>
      <c r="K156" s="36" t="s">
        <v>113</v>
      </c>
      <c r="L156" s="36" t="s">
        <v>113</v>
      </c>
      <c r="M156" s="36" t="s">
        <v>113</v>
      </c>
      <c r="N156" s="40"/>
      <c r="O156" s="40"/>
      <c r="P156" s="40"/>
      <c r="Q156" s="40"/>
      <c r="R156" s="40"/>
      <c r="S156" s="40"/>
      <c r="T156" s="40"/>
    </row>
    <row r="157" spans="1:20" ht="15.5" x14ac:dyDescent="0.35">
      <c r="A157" s="45" t="s">
        <v>6</v>
      </c>
      <c r="B157" s="48"/>
      <c r="C157" s="45"/>
      <c r="D157" s="45"/>
      <c r="E157" s="36"/>
      <c r="F157" s="36"/>
      <c r="G157" s="36"/>
      <c r="H157" s="36"/>
      <c r="I157" s="36"/>
      <c r="J157" s="36"/>
      <c r="K157" s="36"/>
      <c r="L157" s="36"/>
      <c r="M157" s="36"/>
      <c r="N157" s="40"/>
      <c r="O157" s="40"/>
      <c r="P157" s="40"/>
      <c r="Q157" s="40"/>
      <c r="R157" s="40"/>
      <c r="S157" s="40"/>
      <c r="T157" s="40"/>
    </row>
    <row r="158" spans="1:20" ht="31" x14ac:dyDescent="0.35">
      <c r="A158" s="43" t="s">
        <v>83</v>
      </c>
      <c r="B158" s="48">
        <v>6810</v>
      </c>
      <c r="C158" s="45">
        <v>244</v>
      </c>
      <c r="D158" s="45">
        <v>341</v>
      </c>
      <c r="E158" s="36"/>
      <c r="F158" s="36" t="s">
        <v>113</v>
      </c>
      <c r="G158" s="36"/>
      <c r="H158" s="36"/>
      <c r="I158" s="36" t="s">
        <v>113</v>
      </c>
      <c r="J158" s="36" t="s">
        <v>113</v>
      </c>
      <c r="K158" s="36" t="s">
        <v>113</v>
      </c>
      <c r="L158" s="36" t="s">
        <v>113</v>
      </c>
      <c r="M158" s="36" t="s">
        <v>113</v>
      </c>
      <c r="N158" s="40"/>
      <c r="O158" s="40"/>
      <c r="P158" s="40"/>
      <c r="Q158" s="40"/>
      <c r="R158" s="40"/>
      <c r="S158" s="40"/>
      <c r="T158" s="40"/>
    </row>
    <row r="159" spans="1:20" ht="15.5" x14ac:dyDescent="0.35">
      <c r="A159" s="43" t="s">
        <v>84</v>
      </c>
      <c r="B159" s="48">
        <v>6820</v>
      </c>
      <c r="C159" s="45">
        <v>244</v>
      </c>
      <c r="D159" s="45">
        <v>342</v>
      </c>
      <c r="E159" s="36"/>
      <c r="F159" s="36" t="s">
        <v>113</v>
      </c>
      <c r="G159" s="36"/>
      <c r="H159" s="36"/>
      <c r="I159" s="36" t="s">
        <v>113</v>
      </c>
      <c r="J159" s="36" t="s">
        <v>113</v>
      </c>
      <c r="K159" s="36" t="s">
        <v>113</v>
      </c>
      <c r="L159" s="36" t="s">
        <v>113</v>
      </c>
      <c r="M159" s="36" t="s">
        <v>113</v>
      </c>
      <c r="N159" s="40"/>
      <c r="O159" s="40"/>
      <c r="P159" s="40"/>
      <c r="Q159" s="40"/>
      <c r="R159" s="40"/>
      <c r="S159" s="40"/>
      <c r="T159" s="40"/>
    </row>
    <row r="160" spans="1:20" ht="31" x14ac:dyDescent="0.35">
      <c r="A160" s="43" t="s">
        <v>85</v>
      </c>
      <c r="B160" s="48">
        <v>6830</v>
      </c>
      <c r="C160" s="45">
        <v>244</v>
      </c>
      <c r="D160" s="45">
        <v>343</v>
      </c>
      <c r="E160" s="36"/>
      <c r="F160" s="36" t="s">
        <v>113</v>
      </c>
      <c r="G160" s="36"/>
      <c r="H160" s="36"/>
      <c r="I160" s="36" t="s">
        <v>113</v>
      </c>
      <c r="J160" s="36" t="s">
        <v>113</v>
      </c>
      <c r="K160" s="36" t="s">
        <v>113</v>
      </c>
      <c r="L160" s="36" t="s">
        <v>113</v>
      </c>
      <c r="M160" s="36" t="s">
        <v>113</v>
      </c>
      <c r="N160" s="40"/>
      <c r="O160" s="40"/>
      <c r="P160" s="40"/>
      <c r="Q160" s="40"/>
      <c r="R160" s="40"/>
      <c r="S160" s="40"/>
      <c r="T160" s="40"/>
    </row>
    <row r="161" spans="1:20" ht="15.5" x14ac:dyDescent="0.35">
      <c r="A161" s="53" t="s">
        <v>86</v>
      </c>
      <c r="B161" s="48">
        <v>6840</v>
      </c>
      <c r="C161" s="45">
        <v>244</v>
      </c>
      <c r="D161" s="45">
        <v>344</v>
      </c>
      <c r="E161" s="36"/>
      <c r="F161" s="36" t="s">
        <v>113</v>
      </c>
      <c r="G161" s="36"/>
      <c r="H161" s="36"/>
      <c r="I161" s="36" t="s">
        <v>113</v>
      </c>
      <c r="J161" s="36" t="s">
        <v>113</v>
      </c>
      <c r="K161" s="36" t="s">
        <v>113</v>
      </c>
      <c r="L161" s="36" t="s">
        <v>113</v>
      </c>
      <c r="M161" s="36" t="s">
        <v>113</v>
      </c>
      <c r="N161" s="40"/>
      <c r="O161" s="40"/>
      <c r="P161" s="40"/>
      <c r="Q161" s="40"/>
      <c r="R161" s="40"/>
      <c r="S161" s="40"/>
      <c r="T161" s="40"/>
    </row>
    <row r="162" spans="1:20" ht="15.5" x14ac:dyDescent="0.35">
      <c r="A162" s="53" t="s">
        <v>87</v>
      </c>
      <c r="B162" s="48">
        <v>6850</v>
      </c>
      <c r="C162" s="45">
        <v>244</v>
      </c>
      <c r="D162" s="45">
        <v>345</v>
      </c>
      <c r="E162" s="36"/>
      <c r="F162" s="36" t="s">
        <v>113</v>
      </c>
      <c r="G162" s="36"/>
      <c r="H162" s="36"/>
      <c r="I162" s="36" t="s">
        <v>113</v>
      </c>
      <c r="J162" s="36" t="s">
        <v>113</v>
      </c>
      <c r="K162" s="36" t="s">
        <v>113</v>
      </c>
      <c r="L162" s="36" t="s">
        <v>113</v>
      </c>
      <c r="M162" s="36" t="s">
        <v>113</v>
      </c>
      <c r="N162" s="40"/>
      <c r="O162" s="40"/>
      <c r="P162" s="40"/>
      <c r="Q162" s="40"/>
      <c r="R162" s="40"/>
      <c r="S162" s="40"/>
      <c r="T162" s="40"/>
    </row>
    <row r="163" spans="1:20" ht="31" x14ac:dyDescent="0.35">
      <c r="A163" s="53" t="s">
        <v>88</v>
      </c>
      <c r="B163" s="48">
        <v>6860</v>
      </c>
      <c r="C163" s="45">
        <v>244</v>
      </c>
      <c r="D163" s="45">
        <v>346</v>
      </c>
      <c r="E163" s="36"/>
      <c r="F163" s="36" t="s">
        <v>113</v>
      </c>
      <c r="G163" s="36"/>
      <c r="H163" s="36"/>
      <c r="I163" s="36" t="s">
        <v>113</v>
      </c>
      <c r="J163" s="36" t="s">
        <v>113</v>
      </c>
      <c r="K163" s="36" t="s">
        <v>113</v>
      </c>
      <c r="L163" s="36" t="s">
        <v>113</v>
      </c>
      <c r="M163" s="36" t="s">
        <v>113</v>
      </c>
      <c r="N163" s="40"/>
      <c r="O163" s="40"/>
      <c r="P163" s="40"/>
      <c r="Q163" s="40"/>
      <c r="R163" s="40"/>
      <c r="S163" s="40"/>
      <c r="T163" s="40"/>
    </row>
    <row r="164" spans="1:20" ht="31" x14ac:dyDescent="0.35">
      <c r="A164" s="53" t="s">
        <v>89</v>
      </c>
      <c r="B164" s="48">
        <v>6870</v>
      </c>
      <c r="C164" s="45">
        <v>244</v>
      </c>
      <c r="D164" s="45">
        <v>347</v>
      </c>
      <c r="E164" s="36"/>
      <c r="F164" s="36" t="s">
        <v>113</v>
      </c>
      <c r="G164" s="36"/>
      <c r="H164" s="36"/>
      <c r="I164" s="36" t="s">
        <v>113</v>
      </c>
      <c r="J164" s="36" t="s">
        <v>113</v>
      </c>
      <c r="K164" s="36" t="s">
        <v>113</v>
      </c>
      <c r="L164" s="36" t="s">
        <v>113</v>
      </c>
      <c r="M164" s="36" t="s">
        <v>113</v>
      </c>
      <c r="N164" s="40"/>
      <c r="O164" s="40"/>
      <c r="P164" s="40"/>
      <c r="Q164" s="40"/>
      <c r="R164" s="40"/>
      <c r="S164" s="40"/>
      <c r="T164" s="40"/>
    </row>
    <row r="165" spans="1:20" ht="31" x14ac:dyDescent="0.35">
      <c r="A165" s="43" t="s">
        <v>90</v>
      </c>
      <c r="B165" s="48">
        <v>6880</v>
      </c>
      <c r="C165" s="45">
        <v>244</v>
      </c>
      <c r="D165" s="45">
        <v>349</v>
      </c>
      <c r="E165" s="36"/>
      <c r="F165" s="36" t="s">
        <v>113</v>
      </c>
      <c r="G165" s="36"/>
      <c r="H165" s="36"/>
      <c r="I165" s="36" t="s">
        <v>113</v>
      </c>
      <c r="J165" s="36" t="s">
        <v>113</v>
      </c>
      <c r="K165" s="36" t="s">
        <v>113</v>
      </c>
      <c r="L165" s="36" t="s">
        <v>113</v>
      </c>
      <c r="M165" s="36" t="s">
        <v>113</v>
      </c>
      <c r="N165" s="40"/>
      <c r="O165" s="40"/>
      <c r="P165" s="40"/>
      <c r="Q165" s="40"/>
      <c r="R165" s="40"/>
      <c r="S165" s="40"/>
      <c r="T165" s="40"/>
    </row>
    <row r="166" spans="1:20" ht="15.5" x14ac:dyDescent="0.35">
      <c r="A166" s="53" t="s">
        <v>106</v>
      </c>
      <c r="B166" s="48">
        <v>6900</v>
      </c>
      <c r="C166" s="45">
        <v>321</v>
      </c>
      <c r="D166" s="45">
        <v>260</v>
      </c>
      <c r="E166" s="36"/>
      <c r="F166" s="36" t="s">
        <v>113</v>
      </c>
      <c r="G166" s="36"/>
      <c r="H166" s="36"/>
      <c r="I166" s="36" t="s">
        <v>113</v>
      </c>
      <c r="J166" s="36" t="s">
        <v>113</v>
      </c>
      <c r="K166" s="36" t="s">
        <v>113</v>
      </c>
      <c r="L166" s="36" t="s">
        <v>113</v>
      </c>
      <c r="M166" s="36" t="s">
        <v>113</v>
      </c>
      <c r="N166" s="40"/>
      <c r="O166" s="40"/>
      <c r="P166" s="40"/>
      <c r="Q166" s="40"/>
      <c r="R166" s="40"/>
      <c r="S166" s="40"/>
      <c r="T166" s="40"/>
    </row>
    <row r="167" spans="1:20" ht="15.5" x14ac:dyDescent="0.35">
      <c r="A167" s="45" t="s">
        <v>34</v>
      </c>
      <c r="B167" s="48"/>
      <c r="C167" s="45"/>
      <c r="D167" s="45"/>
      <c r="E167" s="36"/>
      <c r="F167" s="36"/>
      <c r="G167" s="36"/>
      <c r="H167" s="36"/>
      <c r="I167" s="36"/>
      <c r="J167" s="36"/>
      <c r="K167" s="36"/>
      <c r="L167" s="36"/>
      <c r="M167" s="36"/>
      <c r="N167" s="40"/>
      <c r="O167" s="40"/>
      <c r="P167" s="40"/>
      <c r="Q167" s="40"/>
      <c r="R167" s="40"/>
      <c r="S167" s="40"/>
      <c r="T167" s="40"/>
    </row>
    <row r="168" spans="1:20" ht="31" x14ac:dyDescent="0.35">
      <c r="A168" s="53" t="s">
        <v>107</v>
      </c>
      <c r="B168" s="48">
        <v>6910</v>
      </c>
      <c r="C168" s="45">
        <v>321</v>
      </c>
      <c r="D168" s="45">
        <v>262</v>
      </c>
      <c r="E168" s="36"/>
      <c r="F168" s="36" t="s">
        <v>113</v>
      </c>
      <c r="G168" s="36"/>
      <c r="H168" s="36"/>
      <c r="I168" s="36" t="s">
        <v>113</v>
      </c>
      <c r="J168" s="36" t="s">
        <v>113</v>
      </c>
      <c r="K168" s="36" t="s">
        <v>113</v>
      </c>
      <c r="L168" s="36" t="s">
        <v>113</v>
      </c>
      <c r="M168" s="36" t="s">
        <v>113</v>
      </c>
      <c r="N168" s="40"/>
      <c r="O168" s="40"/>
      <c r="P168" s="40"/>
      <c r="Q168" s="40"/>
      <c r="R168" s="40"/>
      <c r="S168" s="40"/>
      <c r="T168" s="40"/>
    </row>
    <row r="169" spans="1:20" ht="31" x14ac:dyDescent="0.35">
      <c r="A169" s="53" t="s">
        <v>108</v>
      </c>
      <c r="B169" s="48">
        <v>6920</v>
      </c>
      <c r="C169" s="45">
        <v>321</v>
      </c>
      <c r="D169" s="45">
        <v>263</v>
      </c>
      <c r="E169" s="36"/>
      <c r="F169" s="36" t="s">
        <v>113</v>
      </c>
      <c r="G169" s="36"/>
      <c r="H169" s="36"/>
      <c r="I169" s="36" t="s">
        <v>113</v>
      </c>
      <c r="J169" s="36" t="s">
        <v>113</v>
      </c>
      <c r="K169" s="36" t="s">
        <v>113</v>
      </c>
      <c r="L169" s="36" t="s">
        <v>113</v>
      </c>
      <c r="M169" s="36" t="s">
        <v>113</v>
      </c>
      <c r="N169" s="40"/>
      <c r="O169" s="40"/>
      <c r="P169" s="40"/>
      <c r="Q169" s="40"/>
      <c r="R169" s="40"/>
      <c r="S169" s="40"/>
      <c r="T169" s="40"/>
    </row>
    <row r="170" spans="1:20" ht="15.5" x14ac:dyDescent="0.35">
      <c r="A170" s="43" t="s">
        <v>109</v>
      </c>
      <c r="B170" s="48">
        <v>7000</v>
      </c>
      <c r="C170" s="45" t="s">
        <v>113</v>
      </c>
      <c r="D170" s="45" t="s">
        <v>113</v>
      </c>
      <c r="E170" s="36">
        <f>E173</f>
        <v>0</v>
      </c>
      <c r="F170" s="36"/>
      <c r="G170" s="36">
        <f>G173</f>
        <v>0</v>
      </c>
      <c r="H170" s="36"/>
      <c r="I170" s="36"/>
      <c r="J170" s="36"/>
      <c r="K170" s="36"/>
      <c r="L170" s="36">
        <f>G170</f>
        <v>0</v>
      </c>
      <c r="M170" s="36">
        <f>L170</f>
        <v>0</v>
      </c>
      <c r="N170" s="40"/>
      <c r="O170" s="40"/>
      <c r="P170" s="40"/>
      <c r="Q170" s="40"/>
      <c r="R170" s="40"/>
      <c r="S170" s="40"/>
      <c r="T170" s="40"/>
    </row>
    <row r="171" spans="1:20" ht="15.5" x14ac:dyDescent="0.35">
      <c r="A171" s="43" t="s">
        <v>34</v>
      </c>
      <c r="B171" s="48"/>
      <c r="C171" s="45"/>
      <c r="D171" s="45"/>
      <c r="E171" s="36"/>
      <c r="F171" s="36"/>
      <c r="G171" s="36"/>
      <c r="H171" s="36"/>
      <c r="I171" s="36"/>
      <c r="J171" s="36"/>
      <c r="K171" s="36"/>
      <c r="L171" s="36"/>
      <c r="M171" s="36"/>
      <c r="N171" s="40"/>
      <c r="O171" s="40"/>
      <c r="P171" s="40"/>
      <c r="Q171" s="40"/>
      <c r="R171" s="40"/>
      <c r="S171" s="40"/>
      <c r="T171" s="40"/>
    </row>
    <row r="172" spans="1:20" ht="17.25" customHeight="1" x14ac:dyDescent="0.35">
      <c r="A172" s="60" t="s">
        <v>211</v>
      </c>
      <c r="B172" s="48">
        <v>7100</v>
      </c>
      <c r="C172" s="45" t="s">
        <v>113</v>
      </c>
      <c r="D172" s="45" t="s">
        <v>113</v>
      </c>
      <c r="E172" s="36"/>
      <c r="F172" s="36" t="s">
        <v>113</v>
      </c>
      <c r="G172" s="36"/>
      <c r="H172" s="36"/>
      <c r="I172" s="36" t="s">
        <v>113</v>
      </c>
      <c r="J172" s="36" t="s">
        <v>113</v>
      </c>
      <c r="K172" s="36" t="s">
        <v>113</v>
      </c>
      <c r="L172" s="36" t="s">
        <v>113</v>
      </c>
      <c r="M172" s="36" t="s">
        <v>113</v>
      </c>
      <c r="N172" s="40"/>
      <c r="O172" s="40"/>
      <c r="P172" s="40"/>
      <c r="Q172" s="40"/>
      <c r="R172" s="40"/>
      <c r="S172" s="40"/>
      <c r="T172" s="40"/>
    </row>
    <row r="173" spans="1:20" ht="193.5" customHeight="1" x14ac:dyDescent="0.35">
      <c r="A173" s="60" t="s">
        <v>215</v>
      </c>
      <c r="B173" s="48">
        <v>7200</v>
      </c>
      <c r="C173" s="45" t="s">
        <v>113</v>
      </c>
      <c r="D173" s="45" t="s">
        <v>113</v>
      </c>
      <c r="E173" s="36">
        <f>G173</f>
        <v>0</v>
      </c>
      <c r="F173" s="36" t="s">
        <v>113</v>
      </c>
      <c r="G173" s="36"/>
      <c r="H173" s="36"/>
      <c r="I173" s="36" t="s">
        <v>113</v>
      </c>
      <c r="J173" s="36" t="s">
        <v>113</v>
      </c>
      <c r="K173" s="36" t="s">
        <v>113</v>
      </c>
      <c r="L173" s="36">
        <f>G173</f>
        <v>0</v>
      </c>
      <c r="M173" s="36">
        <f>L173</f>
        <v>0</v>
      </c>
      <c r="N173" s="40"/>
      <c r="O173" s="40"/>
      <c r="P173" s="40"/>
      <c r="Q173" s="40"/>
      <c r="R173" s="40"/>
      <c r="S173" s="40"/>
      <c r="T173" s="40"/>
    </row>
    <row r="174" spans="1:20" ht="31" x14ac:dyDescent="0.35">
      <c r="A174" s="43" t="s">
        <v>110</v>
      </c>
      <c r="B174" s="48">
        <v>8000</v>
      </c>
      <c r="C174" s="45" t="s">
        <v>113</v>
      </c>
      <c r="D174" s="45" t="s">
        <v>113</v>
      </c>
      <c r="E174" s="36">
        <f>G174</f>
        <v>0</v>
      </c>
      <c r="F174" s="36"/>
      <c r="G174" s="36">
        <f>E17</f>
        <v>0</v>
      </c>
      <c r="H174" s="36"/>
      <c r="I174" s="36" t="s">
        <v>113</v>
      </c>
      <c r="J174" s="36" t="s">
        <v>113</v>
      </c>
      <c r="K174" s="36" t="s">
        <v>113</v>
      </c>
      <c r="L174" s="36"/>
      <c r="M174" s="36"/>
      <c r="N174" s="40"/>
      <c r="O174" s="40"/>
      <c r="P174" s="40"/>
      <c r="Q174" s="40"/>
      <c r="R174" s="40"/>
      <c r="S174" s="40"/>
      <c r="T174" s="40"/>
    </row>
    <row r="175" spans="1:20" ht="111.75" customHeight="1" x14ac:dyDescent="0.35">
      <c r="A175" s="43" t="s">
        <v>217</v>
      </c>
      <c r="B175" s="48">
        <v>8100</v>
      </c>
      <c r="C175" s="45"/>
      <c r="D175" s="45"/>
      <c r="E175" s="36">
        <f>G175</f>
        <v>0</v>
      </c>
      <c r="F175" s="36"/>
      <c r="G175" s="36"/>
      <c r="H175" s="36"/>
      <c r="I175" s="36"/>
      <c r="J175" s="36"/>
      <c r="K175" s="36"/>
      <c r="L175" s="36"/>
      <c r="M175" s="36"/>
      <c r="N175" s="40"/>
      <c r="O175" s="40"/>
      <c r="P175" s="40"/>
      <c r="Q175" s="40"/>
      <c r="R175" s="40"/>
      <c r="S175" s="40"/>
      <c r="T175" s="40"/>
    </row>
    <row r="176" spans="1:20" ht="138.75" customHeight="1" x14ac:dyDescent="0.35">
      <c r="A176" s="43" t="s">
        <v>216</v>
      </c>
      <c r="B176" s="48">
        <v>8200</v>
      </c>
      <c r="C176" s="45"/>
      <c r="D176" s="45"/>
      <c r="E176" s="36">
        <f t="shared" ref="E176:E178" si="4">G176</f>
        <v>0</v>
      </c>
      <c r="F176" s="36"/>
      <c r="G176" s="36"/>
      <c r="H176" s="36"/>
      <c r="I176" s="36"/>
      <c r="J176" s="36"/>
      <c r="K176" s="36"/>
      <c r="L176" s="36"/>
      <c r="M176" s="36"/>
      <c r="N176" s="40"/>
      <c r="O176" s="40"/>
      <c r="P176" s="40"/>
      <c r="Q176" s="40"/>
      <c r="R176" s="40"/>
      <c r="S176" s="40"/>
      <c r="T176" s="40"/>
    </row>
    <row r="177" spans="1:20" ht="118.5" customHeight="1" x14ac:dyDescent="0.35">
      <c r="A177" s="43" t="s">
        <v>218</v>
      </c>
      <c r="B177" s="48">
        <v>8300</v>
      </c>
      <c r="C177" s="45"/>
      <c r="D177" s="45"/>
      <c r="E177" s="36">
        <f t="shared" si="4"/>
        <v>0</v>
      </c>
      <c r="F177" s="36"/>
      <c r="G177" s="36"/>
      <c r="H177" s="36"/>
      <c r="I177" s="36"/>
      <c r="J177" s="36"/>
      <c r="K177" s="36"/>
      <c r="L177" s="36"/>
      <c r="M177" s="36"/>
      <c r="N177" s="40"/>
      <c r="O177" s="40"/>
      <c r="P177" s="40"/>
      <c r="Q177" s="40"/>
      <c r="R177" s="40"/>
      <c r="S177" s="40"/>
      <c r="T177" s="40"/>
    </row>
    <row r="178" spans="1:20" ht="120" customHeight="1" x14ac:dyDescent="0.35">
      <c r="A178" s="43" t="s">
        <v>219</v>
      </c>
      <c r="B178" s="48">
        <v>8400</v>
      </c>
      <c r="C178" s="45"/>
      <c r="D178" s="45"/>
      <c r="E178" s="36">
        <f t="shared" si="4"/>
        <v>0</v>
      </c>
      <c r="F178" s="36"/>
      <c r="G178" s="36"/>
      <c r="H178" s="36"/>
      <c r="I178" s="36"/>
      <c r="J178" s="36"/>
      <c r="K178" s="36"/>
      <c r="L178" s="36"/>
      <c r="M178" s="36"/>
      <c r="N178" s="40"/>
      <c r="O178" s="40"/>
      <c r="P178" s="40"/>
      <c r="Q178" s="40"/>
      <c r="R178" s="40"/>
      <c r="S178" s="40"/>
      <c r="T178" s="40"/>
    </row>
    <row r="179" spans="1:20" ht="120" customHeight="1" x14ac:dyDescent="0.25">
      <c r="A179" s="43"/>
      <c r="B179" s="48">
        <v>8500</v>
      </c>
      <c r="C179" s="45"/>
      <c r="D179" s="45"/>
      <c r="E179" s="36">
        <f>G179</f>
        <v>0</v>
      </c>
      <c r="F179" s="36"/>
      <c r="G179" s="36"/>
      <c r="H179" s="36"/>
      <c r="I179" s="36"/>
      <c r="J179" s="36"/>
      <c r="K179" s="36"/>
      <c r="L179" s="36"/>
      <c r="M179" s="36"/>
      <c r="N179" s="40"/>
      <c r="O179" s="40"/>
      <c r="P179" s="40"/>
      <c r="Q179" s="40"/>
      <c r="R179" s="40"/>
      <c r="S179" s="40"/>
      <c r="T179" s="40"/>
    </row>
    <row r="180" spans="1:20" ht="120" customHeight="1" x14ac:dyDescent="0.25">
      <c r="A180" s="43"/>
      <c r="B180" s="48">
        <v>8500</v>
      </c>
      <c r="C180" s="45"/>
      <c r="D180" s="45"/>
      <c r="E180" s="36">
        <v>88674</v>
      </c>
      <c r="F180" s="36"/>
      <c r="G180" s="36"/>
      <c r="H180" s="36"/>
      <c r="I180" s="36"/>
      <c r="J180" s="36"/>
      <c r="K180" s="36"/>
      <c r="L180" s="36"/>
      <c r="M180" s="36"/>
      <c r="N180" s="40"/>
      <c r="O180" s="40"/>
      <c r="P180" s="40"/>
      <c r="Q180" s="40"/>
      <c r="R180" s="40"/>
      <c r="S180" s="40"/>
      <c r="T180" s="40"/>
    </row>
    <row r="181" spans="1:20" ht="30" x14ac:dyDescent="0.35">
      <c r="A181" s="61" t="s">
        <v>200</v>
      </c>
      <c r="B181" s="48">
        <v>9000</v>
      </c>
      <c r="C181" s="45" t="s">
        <v>113</v>
      </c>
      <c r="D181" s="45" t="s">
        <v>113</v>
      </c>
      <c r="E181" s="36">
        <f>I181</f>
        <v>5103520.91</v>
      </c>
      <c r="F181" s="36" t="s">
        <v>113</v>
      </c>
      <c r="G181" s="36" t="s">
        <v>113</v>
      </c>
      <c r="H181" s="36" t="s">
        <v>113</v>
      </c>
      <c r="I181" s="36">
        <f>K181+J181</f>
        <v>5103520.91</v>
      </c>
      <c r="J181" s="36">
        <v>36000</v>
      </c>
      <c r="K181" s="36">
        <f>K183+K200+K214+K225+K247-K106</f>
        <v>5067520.91</v>
      </c>
      <c r="L181" s="36">
        <f>L183+L200+L231+L246+L247+L237</f>
        <v>5600000</v>
      </c>
      <c r="M181" s="36">
        <f>M183+M200+M231+M246+M247+M237</f>
        <v>5600000</v>
      </c>
      <c r="N181" s="40"/>
      <c r="O181" s="40"/>
      <c r="P181" s="40"/>
      <c r="Q181" s="40"/>
      <c r="R181" s="40"/>
      <c r="S181" s="40"/>
      <c r="T181" s="40"/>
    </row>
    <row r="182" spans="1:20" ht="15.5" x14ac:dyDescent="0.35">
      <c r="A182" s="45" t="s">
        <v>6</v>
      </c>
      <c r="B182" s="48"/>
      <c r="C182" s="45"/>
      <c r="D182" s="45"/>
      <c r="E182" s="36"/>
      <c r="F182" s="36"/>
      <c r="G182" s="36"/>
      <c r="H182" s="36"/>
      <c r="I182" s="36"/>
      <c r="J182" s="36"/>
      <c r="K182" s="36"/>
      <c r="L182" s="36"/>
      <c r="M182" s="36"/>
      <c r="N182" s="40"/>
      <c r="O182" s="40"/>
      <c r="P182" s="40"/>
      <c r="Q182" s="40"/>
      <c r="R182" s="40"/>
      <c r="S182" s="40"/>
      <c r="T182" s="40"/>
    </row>
    <row r="183" spans="1:20" ht="31" x14ac:dyDescent="0.35">
      <c r="A183" s="43" t="s">
        <v>36</v>
      </c>
      <c r="B183" s="48">
        <v>9100</v>
      </c>
      <c r="C183" s="45" t="s">
        <v>119</v>
      </c>
      <c r="D183" s="45" t="s">
        <v>115</v>
      </c>
      <c r="E183" s="36">
        <f>I183</f>
        <v>2083200</v>
      </c>
      <c r="F183" s="36" t="s">
        <v>113</v>
      </c>
      <c r="G183" s="36" t="s">
        <v>113</v>
      </c>
      <c r="H183" s="36" t="s">
        <v>113</v>
      </c>
      <c r="I183" s="36">
        <f>K183</f>
        <v>2083200</v>
      </c>
      <c r="J183" s="36"/>
      <c r="K183" s="36">
        <f>K185+K187+K194+K186</f>
        <v>2083200</v>
      </c>
      <c r="L183" s="36">
        <f>L185+L187+L194</f>
        <v>2408700</v>
      </c>
      <c r="M183" s="36">
        <f>M185+M187+M194</f>
        <v>2408700</v>
      </c>
      <c r="N183" s="40"/>
      <c r="O183" s="40"/>
      <c r="P183" s="40"/>
      <c r="Q183" s="40"/>
      <c r="R183" s="40"/>
      <c r="S183" s="40"/>
      <c r="T183" s="40"/>
    </row>
    <row r="184" spans="1:20" ht="15.5" x14ac:dyDescent="0.35">
      <c r="A184" s="50" t="s">
        <v>34</v>
      </c>
      <c r="B184" s="48"/>
      <c r="C184" s="45"/>
      <c r="D184" s="45"/>
      <c r="E184" s="36"/>
      <c r="F184" s="36"/>
      <c r="G184" s="36"/>
      <c r="H184" s="36"/>
      <c r="I184" s="36"/>
      <c r="J184" s="36"/>
      <c r="K184" s="36"/>
      <c r="L184" s="36"/>
      <c r="M184" s="36"/>
      <c r="N184" s="40"/>
      <c r="O184" s="40"/>
      <c r="P184" s="40"/>
      <c r="Q184" s="40"/>
      <c r="R184" s="40"/>
      <c r="S184" s="40"/>
      <c r="T184" s="40"/>
    </row>
    <row r="185" spans="1:20" ht="31" x14ac:dyDescent="0.35">
      <c r="A185" s="43" t="s">
        <v>36</v>
      </c>
      <c r="B185" s="48">
        <v>9110</v>
      </c>
      <c r="C185" s="45">
        <v>111</v>
      </c>
      <c r="D185" s="45">
        <v>211</v>
      </c>
      <c r="E185" s="36">
        <f>I185</f>
        <v>1600000</v>
      </c>
      <c r="F185" s="36" t="s">
        <v>113</v>
      </c>
      <c r="G185" s="36" t="s">
        <v>113</v>
      </c>
      <c r="H185" s="36" t="s">
        <v>113</v>
      </c>
      <c r="I185" s="36">
        <f>K185</f>
        <v>1600000</v>
      </c>
      <c r="J185" s="36"/>
      <c r="K185" s="36">
        <v>1600000</v>
      </c>
      <c r="L185" s="36">
        <v>1850000</v>
      </c>
      <c r="M185" s="36">
        <f>L185</f>
        <v>1850000</v>
      </c>
      <c r="N185" s="40"/>
      <c r="O185" s="40"/>
      <c r="P185" s="40"/>
      <c r="Q185" s="40"/>
      <c r="R185" s="40"/>
      <c r="S185" s="40"/>
      <c r="T185" s="40"/>
    </row>
    <row r="186" spans="1:20" ht="31" x14ac:dyDescent="0.35">
      <c r="A186" s="43" t="s">
        <v>38</v>
      </c>
      <c r="B186" s="48">
        <v>9111</v>
      </c>
      <c r="C186" s="45">
        <v>111</v>
      </c>
      <c r="D186" s="45">
        <v>266</v>
      </c>
      <c r="E186" s="36"/>
      <c r="F186" s="36" t="s">
        <v>113</v>
      </c>
      <c r="G186" s="36" t="s">
        <v>113</v>
      </c>
      <c r="H186" s="36" t="s">
        <v>113</v>
      </c>
      <c r="I186" s="36">
        <f>K186</f>
        <v>0</v>
      </c>
      <c r="J186" s="36"/>
      <c r="K186" s="36"/>
      <c r="L186" s="36"/>
      <c r="M186" s="36"/>
      <c r="N186" s="40"/>
      <c r="O186" s="40"/>
      <c r="P186" s="40"/>
      <c r="Q186" s="40"/>
      <c r="R186" s="40"/>
      <c r="S186" s="40"/>
      <c r="T186" s="40"/>
    </row>
    <row r="187" spans="1:20" ht="31" x14ac:dyDescent="0.35">
      <c r="A187" s="43" t="s">
        <v>39</v>
      </c>
      <c r="B187" s="48">
        <v>9120</v>
      </c>
      <c r="C187" s="45">
        <v>112</v>
      </c>
      <c r="D187" s="45" t="s">
        <v>116</v>
      </c>
      <c r="E187" s="36">
        <f>I187</f>
        <v>0</v>
      </c>
      <c r="F187" s="36" t="s">
        <v>113</v>
      </c>
      <c r="G187" s="36" t="s">
        <v>113</v>
      </c>
      <c r="H187" s="36" t="s">
        <v>113</v>
      </c>
      <c r="I187" s="36">
        <f>K187</f>
        <v>0</v>
      </c>
      <c r="J187" s="36"/>
      <c r="K187" s="36"/>
      <c r="L187" s="36"/>
      <c r="M187" s="36"/>
      <c r="N187" s="40"/>
      <c r="O187" s="40"/>
      <c r="P187" s="40"/>
      <c r="Q187" s="40"/>
      <c r="R187" s="40"/>
      <c r="S187" s="40"/>
      <c r="T187" s="40"/>
    </row>
    <row r="188" spans="1:20" ht="15.5" x14ac:dyDescent="0.35">
      <c r="A188" s="45" t="s">
        <v>6</v>
      </c>
      <c r="B188" s="48"/>
      <c r="C188" s="45"/>
      <c r="D188" s="45"/>
      <c r="E188" s="36"/>
      <c r="F188" s="36"/>
      <c r="G188" s="36"/>
      <c r="H188" s="36"/>
      <c r="I188" s="36"/>
      <c r="J188" s="36"/>
      <c r="K188" s="36"/>
      <c r="L188" s="36"/>
      <c r="M188" s="36"/>
      <c r="N188" s="40"/>
      <c r="O188" s="40"/>
      <c r="P188" s="40"/>
      <c r="Q188" s="40"/>
      <c r="R188" s="40"/>
      <c r="S188" s="40"/>
      <c r="T188" s="40"/>
    </row>
    <row r="189" spans="1:20" ht="31" x14ac:dyDescent="0.35">
      <c r="A189" s="53" t="s">
        <v>40</v>
      </c>
      <c r="B189" s="48">
        <v>9121</v>
      </c>
      <c r="C189" s="45">
        <v>112</v>
      </c>
      <c r="D189" s="45">
        <v>212</v>
      </c>
      <c r="E189" s="36">
        <f>I189</f>
        <v>0</v>
      </c>
      <c r="F189" s="36" t="s">
        <v>113</v>
      </c>
      <c r="G189" s="36" t="s">
        <v>113</v>
      </c>
      <c r="H189" s="36" t="s">
        <v>113</v>
      </c>
      <c r="I189" s="36">
        <f>K189</f>
        <v>0</v>
      </c>
      <c r="J189" s="36"/>
      <c r="K189" s="36"/>
      <c r="L189" s="36"/>
      <c r="M189" s="36"/>
      <c r="N189" s="40"/>
      <c r="O189" s="40"/>
      <c r="P189" s="40"/>
      <c r="Q189" s="40"/>
      <c r="R189" s="40"/>
      <c r="S189" s="40"/>
      <c r="T189" s="40"/>
    </row>
    <row r="190" spans="1:20" ht="15.5" x14ac:dyDescent="0.35">
      <c r="A190" s="53" t="s">
        <v>41</v>
      </c>
      <c r="B190" s="48">
        <v>9122</v>
      </c>
      <c r="C190" s="45">
        <v>112</v>
      </c>
      <c r="D190" s="45">
        <v>221</v>
      </c>
      <c r="E190" s="36"/>
      <c r="F190" s="36" t="s">
        <v>113</v>
      </c>
      <c r="G190" s="36" t="s">
        <v>113</v>
      </c>
      <c r="H190" s="36" t="s">
        <v>113</v>
      </c>
      <c r="I190" s="36"/>
      <c r="J190" s="36"/>
      <c r="K190" s="36"/>
      <c r="L190" s="36"/>
      <c r="M190" s="36"/>
      <c r="N190" s="40"/>
      <c r="O190" s="40"/>
      <c r="P190" s="40"/>
      <c r="Q190" s="40"/>
      <c r="R190" s="40"/>
      <c r="S190" s="40"/>
      <c r="T190" s="40"/>
    </row>
    <row r="191" spans="1:20" ht="15.5" x14ac:dyDescent="0.35">
      <c r="A191" s="53" t="s">
        <v>42</v>
      </c>
      <c r="B191" s="48">
        <v>9123</v>
      </c>
      <c r="C191" s="45">
        <v>112</v>
      </c>
      <c r="D191" s="45">
        <v>222</v>
      </c>
      <c r="E191" s="36"/>
      <c r="F191" s="36" t="s">
        <v>113</v>
      </c>
      <c r="G191" s="36" t="s">
        <v>113</v>
      </c>
      <c r="H191" s="36" t="s">
        <v>113</v>
      </c>
      <c r="I191" s="36"/>
      <c r="J191" s="36"/>
      <c r="K191" s="36"/>
      <c r="L191" s="36"/>
      <c r="M191" s="36"/>
      <c r="N191" s="40"/>
      <c r="O191" s="40"/>
      <c r="P191" s="40"/>
      <c r="Q191" s="40"/>
      <c r="R191" s="40"/>
      <c r="S191" s="40"/>
      <c r="T191" s="40"/>
    </row>
    <row r="192" spans="1:20" ht="15.5" x14ac:dyDescent="0.35">
      <c r="A192" s="53" t="s">
        <v>43</v>
      </c>
      <c r="B192" s="48">
        <v>9124</v>
      </c>
      <c r="C192" s="45">
        <v>112</v>
      </c>
      <c r="D192" s="45">
        <v>226</v>
      </c>
      <c r="E192" s="36"/>
      <c r="F192" s="36" t="s">
        <v>113</v>
      </c>
      <c r="G192" s="36" t="s">
        <v>113</v>
      </c>
      <c r="H192" s="36" t="s">
        <v>113</v>
      </c>
      <c r="I192" s="36"/>
      <c r="J192" s="36"/>
      <c r="K192" s="36"/>
      <c r="L192" s="36"/>
      <c r="M192" s="36"/>
      <c r="N192" s="40"/>
      <c r="O192" s="40"/>
      <c r="P192" s="40"/>
      <c r="Q192" s="40"/>
      <c r="R192" s="40"/>
      <c r="S192" s="40"/>
      <c r="T192" s="40"/>
    </row>
    <row r="193" spans="1:20" ht="31" x14ac:dyDescent="0.35">
      <c r="A193" s="53" t="s">
        <v>38</v>
      </c>
      <c r="B193" s="48">
        <v>9125</v>
      </c>
      <c r="C193" s="45">
        <v>112</v>
      </c>
      <c r="D193" s="45">
        <v>266</v>
      </c>
      <c r="E193" s="36"/>
      <c r="F193" s="36" t="s">
        <v>113</v>
      </c>
      <c r="G193" s="36" t="s">
        <v>113</v>
      </c>
      <c r="H193" s="36" t="s">
        <v>113</v>
      </c>
      <c r="I193" s="36"/>
      <c r="J193" s="36"/>
      <c r="K193" s="36"/>
      <c r="L193" s="36"/>
      <c r="M193" s="36"/>
      <c r="N193" s="40"/>
      <c r="O193" s="40"/>
      <c r="P193" s="40"/>
      <c r="Q193" s="40"/>
      <c r="R193" s="40"/>
      <c r="S193" s="40"/>
      <c r="T193" s="40"/>
    </row>
    <row r="194" spans="1:20" ht="15.5" x14ac:dyDescent="0.35">
      <c r="A194" s="43" t="s">
        <v>44</v>
      </c>
      <c r="B194" s="48">
        <v>9130</v>
      </c>
      <c r="C194" s="45">
        <v>119</v>
      </c>
      <c r="D194" s="45">
        <v>213</v>
      </c>
      <c r="E194" s="36">
        <f>I194</f>
        <v>483200</v>
      </c>
      <c r="F194" s="36" t="s">
        <v>113</v>
      </c>
      <c r="G194" s="36" t="s">
        <v>113</v>
      </c>
      <c r="H194" s="36" t="s">
        <v>113</v>
      </c>
      <c r="I194" s="36">
        <f>K194</f>
        <v>483200</v>
      </c>
      <c r="J194" s="36"/>
      <c r="K194" s="36">
        <v>483200</v>
      </c>
      <c r="L194" s="36">
        <v>558700</v>
      </c>
      <c r="M194" s="36">
        <v>558700</v>
      </c>
      <c r="N194" s="40"/>
      <c r="O194" s="40"/>
      <c r="P194" s="40"/>
      <c r="Q194" s="40"/>
      <c r="R194" s="40"/>
      <c r="S194" s="40"/>
      <c r="T194" s="40"/>
    </row>
    <row r="195" spans="1:20" ht="62" x14ac:dyDescent="0.35">
      <c r="A195" s="43" t="s">
        <v>45</v>
      </c>
      <c r="B195" s="48">
        <v>9140</v>
      </c>
      <c r="C195" s="45">
        <v>113</v>
      </c>
      <c r="D195" s="45" t="s">
        <v>117</v>
      </c>
      <c r="E195" s="36"/>
      <c r="F195" s="36" t="s">
        <v>113</v>
      </c>
      <c r="G195" s="36" t="s">
        <v>113</v>
      </c>
      <c r="H195" s="36" t="s">
        <v>113</v>
      </c>
      <c r="I195" s="36"/>
      <c r="J195" s="36"/>
      <c r="K195" s="36"/>
      <c r="L195" s="36"/>
      <c r="M195" s="36"/>
      <c r="N195" s="40"/>
      <c r="O195" s="40"/>
      <c r="P195" s="40"/>
      <c r="Q195" s="40"/>
      <c r="R195" s="40"/>
      <c r="S195" s="40"/>
      <c r="T195" s="40"/>
    </row>
    <row r="196" spans="1:20" ht="15.5" x14ac:dyDescent="0.35">
      <c r="A196" s="45" t="s">
        <v>6</v>
      </c>
      <c r="B196" s="48"/>
      <c r="C196" s="45"/>
      <c r="D196" s="45"/>
      <c r="E196" s="36"/>
      <c r="F196" s="36"/>
      <c r="G196" s="36"/>
      <c r="H196" s="36"/>
      <c r="I196" s="36"/>
      <c r="J196" s="36"/>
      <c r="K196" s="36"/>
      <c r="L196" s="36"/>
      <c r="M196" s="36"/>
      <c r="N196" s="40"/>
      <c r="O196" s="40"/>
      <c r="P196" s="40"/>
      <c r="Q196" s="40"/>
      <c r="R196" s="40"/>
      <c r="S196" s="40"/>
      <c r="T196" s="40"/>
    </row>
    <row r="197" spans="1:20" ht="15.5" x14ac:dyDescent="0.35">
      <c r="A197" s="53" t="s">
        <v>42</v>
      </c>
      <c r="B197" s="48">
        <v>9141</v>
      </c>
      <c r="C197" s="45">
        <v>113</v>
      </c>
      <c r="D197" s="45">
        <v>222</v>
      </c>
      <c r="E197" s="36"/>
      <c r="F197" s="36" t="s">
        <v>113</v>
      </c>
      <c r="G197" s="36" t="s">
        <v>113</v>
      </c>
      <c r="H197" s="36" t="s">
        <v>113</v>
      </c>
      <c r="I197" s="36"/>
      <c r="J197" s="36"/>
      <c r="K197" s="36"/>
      <c r="L197" s="36"/>
      <c r="M197" s="36"/>
      <c r="N197" s="40"/>
      <c r="O197" s="40"/>
      <c r="P197" s="40"/>
      <c r="Q197" s="40"/>
      <c r="R197" s="40"/>
      <c r="S197" s="40"/>
      <c r="T197" s="40"/>
    </row>
    <row r="198" spans="1:20" ht="15.5" x14ac:dyDescent="0.35">
      <c r="A198" s="53" t="s">
        <v>43</v>
      </c>
      <c r="B198" s="48">
        <v>9142</v>
      </c>
      <c r="C198" s="45">
        <v>113</v>
      </c>
      <c r="D198" s="45">
        <v>226</v>
      </c>
      <c r="E198" s="36"/>
      <c r="F198" s="36" t="s">
        <v>113</v>
      </c>
      <c r="G198" s="36" t="s">
        <v>113</v>
      </c>
      <c r="H198" s="36" t="s">
        <v>113</v>
      </c>
      <c r="I198" s="36"/>
      <c r="J198" s="36"/>
      <c r="K198" s="36"/>
      <c r="L198" s="36"/>
      <c r="M198" s="36"/>
      <c r="N198" s="40"/>
      <c r="O198" s="40"/>
      <c r="P198" s="40"/>
      <c r="Q198" s="40"/>
      <c r="R198" s="40"/>
      <c r="S198" s="40"/>
      <c r="T198" s="40"/>
    </row>
    <row r="199" spans="1:20" ht="15.5" x14ac:dyDescent="0.35">
      <c r="A199" s="53" t="s">
        <v>46</v>
      </c>
      <c r="B199" s="48">
        <v>9143</v>
      </c>
      <c r="C199" s="45">
        <v>113</v>
      </c>
      <c r="D199" s="45">
        <v>296</v>
      </c>
      <c r="E199" s="36"/>
      <c r="F199" s="36" t="s">
        <v>113</v>
      </c>
      <c r="G199" s="36" t="s">
        <v>113</v>
      </c>
      <c r="H199" s="36" t="s">
        <v>113</v>
      </c>
      <c r="I199" s="36"/>
      <c r="J199" s="36"/>
      <c r="K199" s="36"/>
      <c r="L199" s="36"/>
      <c r="M199" s="36"/>
      <c r="N199" s="40"/>
      <c r="O199" s="40"/>
      <c r="P199" s="40"/>
      <c r="Q199" s="40"/>
      <c r="R199" s="40"/>
      <c r="S199" s="40"/>
      <c r="T199" s="40"/>
    </row>
    <row r="200" spans="1:20" ht="15.5" x14ac:dyDescent="0.35">
      <c r="A200" s="43" t="s">
        <v>47</v>
      </c>
      <c r="B200" s="48">
        <v>9200</v>
      </c>
      <c r="C200" s="45">
        <v>244</v>
      </c>
      <c r="D200" s="45">
        <v>220</v>
      </c>
      <c r="E200" s="36">
        <f>SUM(E202:E208)</f>
        <v>1428000</v>
      </c>
      <c r="F200" s="36" t="s">
        <v>113</v>
      </c>
      <c r="G200" s="36" t="s">
        <v>113</v>
      </c>
      <c r="H200" s="36" t="s">
        <v>113</v>
      </c>
      <c r="I200" s="36">
        <f>K200</f>
        <v>1428000</v>
      </c>
      <c r="J200" s="36"/>
      <c r="K200" s="36">
        <f>K204+K205+K206+K207</f>
        <v>1428000</v>
      </c>
      <c r="L200" s="36">
        <f>L204+L205+L206+L207</f>
        <v>1510000</v>
      </c>
      <c r="M200" s="36">
        <f t="shared" ref="M200" si="5">M204+M205+M206+M207</f>
        <v>1510000</v>
      </c>
      <c r="N200" s="40"/>
      <c r="O200" s="40"/>
      <c r="P200" s="40"/>
      <c r="Q200" s="40"/>
      <c r="R200" s="40"/>
      <c r="S200" s="40"/>
      <c r="T200" s="40"/>
    </row>
    <row r="201" spans="1:20" ht="15.5" x14ac:dyDescent="0.35">
      <c r="A201" s="45" t="s">
        <v>34</v>
      </c>
      <c r="B201" s="48"/>
      <c r="C201" s="45"/>
      <c r="D201" s="45"/>
      <c r="E201" s="36"/>
      <c r="F201" s="36"/>
      <c r="G201" s="36"/>
      <c r="H201" s="36"/>
      <c r="I201" s="36"/>
      <c r="J201" s="36"/>
      <c r="K201" s="36"/>
      <c r="L201" s="36"/>
      <c r="M201" s="36"/>
      <c r="N201" s="40"/>
      <c r="O201" s="40"/>
      <c r="P201" s="40"/>
      <c r="Q201" s="40"/>
      <c r="R201" s="40"/>
      <c r="S201" s="40"/>
      <c r="T201" s="40"/>
    </row>
    <row r="202" spans="1:20" ht="15.5" x14ac:dyDescent="0.35">
      <c r="A202" s="43" t="s">
        <v>41</v>
      </c>
      <c r="B202" s="48">
        <v>9210</v>
      </c>
      <c r="C202" s="45">
        <v>244</v>
      </c>
      <c r="D202" s="45">
        <v>221</v>
      </c>
      <c r="E202" s="36">
        <f>I202</f>
        <v>0</v>
      </c>
      <c r="F202" s="36" t="s">
        <v>113</v>
      </c>
      <c r="G202" s="36" t="s">
        <v>113</v>
      </c>
      <c r="H202" s="36" t="s">
        <v>113</v>
      </c>
      <c r="I202" s="36">
        <f>K202</f>
        <v>0</v>
      </c>
      <c r="J202" s="36"/>
      <c r="K202" s="36"/>
      <c r="L202" s="36"/>
      <c r="M202" s="36"/>
      <c r="N202" s="40"/>
      <c r="O202" s="40"/>
      <c r="P202" s="40"/>
      <c r="Q202" s="40"/>
      <c r="R202" s="40"/>
      <c r="S202" s="40"/>
      <c r="T202" s="40"/>
    </row>
    <row r="203" spans="1:20" ht="15.5" x14ac:dyDescent="0.35">
      <c r="A203" s="43" t="s">
        <v>42</v>
      </c>
      <c r="B203" s="48">
        <v>9220</v>
      </c>
      <c r="C203" s="45">
        <v>244</v>
      </c>
      <c r="D203" s="45">
        <v>222</v>
      </c>
      <c r="E203" s="36">
        <f t="shared" ref="E203:E207" si="6">I203</f>
        <v>0</v>
      </c>
      <c r="F203" s="36" t="s">
        <v>113</v>
      </c>
      <c r="G203" s="36" t="s">
        <v>113</v>
      </c>
      <c r="H203" s="36" t="s">
        <v>113</v>
      </c>
      <c r="I203" s="36">
        <f t="shared" ref="I203" si="7">K203</f>
        <v>0</v>
      </c>
      <c r="J203" s="36"/>
      <c r="K203" s="36"/>
      <c r="L203" s="36"/>
      <c r="M203" s="36"/>
      <c r="N203" s="40"/>
      <c r="O203" s="40"/>
      <c r="P203" s="40"/>
      <c r="Q203" s="40"/>
      <c r="R203" s="40"/>
      <c r="S203" s="40"/>
      <c r="T203" s="40"/>
    </row>
    <row r="204" spans="1:20" ht="15.5" x14ac:dyDescent="0.35">
      <c r="A204" s="43" t="s">
        <v>48</v>
      </c>
      <c r="B204" s="48">
        <v>9230</v>
      </c>
      <c r="C204" s="45">
        <v>244</v>
      </c>
      <c r="D204" s="45">
        <v>223</v>
      </c>
      <c r="E204" s="36">
        <f t="shared" si="6"/>
        <v>150000</v>
      </c>
      <c r="F204" s="36" t="s">
        <v>113</v>
      </c>
      <c r="G204" s="36" t="s">
        <v>113</v>
      </c>
      <c r="H204" s="36" t="s">
        <v>113</v>
      </c>
      <c r="I204" s="36">
        <f>K204</f>
        <v>150000</v>
      </c>
      <c r="J204" s="36"/>
      <c r="K204" s="36">
        <v>150000</v>
      </c>
      <c r="L204" s="36">
        <v>320000</v>
      </c>
      <c r="M204" s="36">
        <v>320000</v>
      </c>
      <c r="N204" s="40"/>
      <c r="O204" s="40"/>
      <c r="P204" s="40"/>
      <c r="Q204" s="40"/>
      <c r="R204" s="40"/>
      <c r="S204" s="40"/>
      <c r="T204" s="40"/>
    </row>
    <row r="205" spans="1:20" ht="15.5" x14ac:dyDescent="0.35">
      <c r="A205" s="43" t="s">
        <v>49</v>
      </c>
      <c r="B205" s="48">
        <v>9240</v>
      </c>
      <c r="C205" s="45">
        <v>244</v>
      </c>
      <c r="D205" s="45">
        <v>224</v>
      </c>
      <c r="E205" s="36">
        <f t="shared" si="6"/>
        <v>470000</v>
      </c>
      <c r="F205" s="36" t="s">
        <v>113</v>
      </c>
      <c r="G205" s="36" t="s">
        <v>113</v>
      </c>
      <c r="H205" s="36" t="s">
        <v>113</v>
      </c>
      <c r="I205" s="36">
        <f t="shared" ref="I205:I207" si="8">K205</f>
        <v>470000</v>
      </c>
      <c r="J205" s="36"/>
      <c r="K205" s="36">
        <v>470000</v>
      </c>
      <c r="L205" s="36">
        <v>240000</v>
      </c>
      <c r="M205" s="36">
        <v>240000</v>
      </c>
      <c r="N205" s="40"/>
      <c r="O205" s="40"/>
      <c r="P205" s="40"/>
      <c r="Q205" s="40"/>
      <c r="R205" s="40"/>
      <c r="S205" s="40"/>
      <c r="T205" s="40"/>
    </row>
    <row r="206" spans="1:20" ht="15.5" x14ac:dyDescent="0.35">
      <c r="A206" s="43" t="s">
        <v>50</v>
      </c>
      <c r="B206" s="48">
        <v>9250</v>
      </c>
      <c r="C206" s="45">
        <v>244</v>
      </c>
      <c r="D206" s="45">
        <v>225</v>
      </c>
      <c r="E206" s="36">
        <f t="shared" si="6"/>
        <v>200000</v>
      </c>
      <c r="F206" s="36" t="s">
        <v>113</v>
      </c>
      <c r="G206" s="36" t="s">
        <v>113</v>
      </c>
      <c r="H206" s="36" t="s">
        <v>113</v>
      </c>
      <c r="I206" s="36">
        <f t="shared" si="8"/>
        <v>200000</v>
      </c>
      <c r="J206" s="36"/>
      <c r="K206" s="36">
        <v>200000</v>
      </c>
      <c r="L206" s="36">
        <v>500000</v>
      </c>
      <c r="M206" s="36">
        <v>500000</v>
      </c>
      <c r="N206" s="40"/>
      <c r="O206" s="40"/>
      <c r="P206" s="40"/>
      <c r="Q206" s="40"/>
      <c r="R206" s="40"/>
      <c r="S206" s="40"/>
      <c r="T206" s="40"/>
    </row>
    <row r="207" spans="1:20" ht="15.5" x14ac:dyDescent="0.35">
      <c r="A207" s="43" t="s">
        <v>43</v>
      </c>
      <c r="B207" s="48">
        <v>9260</v>
      </c>
      <c r="C207" s="45">
        <v>244</v>
      </c>
      <c r="D207" s="45">
        <v>220</v>
      </c>
      <c r="E207" s="36">
        <f t="shared" si="6"/>
        <v>608000</v>
      </c>
      <c r="F207" s="36" t="s">
        <v>113</v>
      </c>
      <c r="G207" s="36" t="s">
        <v>113</v>
      </c>
      <c r="H207" s="36" t="s">
        <v>113</v>
      </c>
      <c r="I207" s="36">
        <f t="shared" si="8"/>
        <v>608000</v>
      </c>
      <c r="J207" s="36"/>
      <c r="K207" s="36">
        <f>K210+K213</f>
        <v>608000</v>
      </c>
      <c r="L207" s="36">
        <f>L210+L213</f>
        <v>450000</v>
      </c>
      <c r="M207" s="36">
        <f>M210+M213</f>
        <v>450000</v>
      </c>
      <c r="N207" s="40"/>
      <c r="O207" s="40"/>
      <c r="P207" s="40"/>
      <c r="Q207" s="40"/>
      <c r="R207" s="40"/>
      <c r="S207" s="40"/>
      <c r="T207" s="40"/>
    </row>
    <row r="208" spans="1:20" ht="15.5" x14ac:dyDescent="0.35">
      <c r="A208" s="43" t="s">
        <v>51</v>
      </c>
      <c r="B208" s="48">
        <v>9261</v>
      </c>
      <c r="C208" s="45">
        <v>244</v>
      </c>
      <c r="D208" s="45">
        <v>226</v>
      </c>
      <c r="E208" s="36"/>
      <c r="F208" s="36" t="s">
        <v>113</v>
      </c>
      <c r="G208" s="36" t="s">
        <v>113</v>
      </c>
      <c r="H208" s="36" t="s">
        <v>113</v>
      </c>
      <c r="I208" s="36"/>
      <c r="J208" s="36"/>
      <c r="K208" s="36"/>
      <c r="L208" s="36"/>
      <c r="M208" s="36"/>
      <c r="N208" s="40"/>
      <c r="O208" s="40"/>
      <c r="P208" s="40"/>
      <c r="Q208" s="40"/>
      <c r="R208" s="40"/>
      <c r="S208" s="40"/>
      <c r="T208" s="40"/>
    </row>
    <row r="209" spans="1:20" ht="46.5" x14ac:dyDescent="0.35">
      <c r="A209" s="43" t="s">
        <v>52</v>
      </c>
      <c r="B209" s="48">
        <v>9262</v>
      </c>
      <c r="C209" s="45">
        <v>244</v>
      </c>
      <c r="D209" s="45">
        <v>226</v>
      </c>
      <c r="E209" s="36"/>
      <c r="F209" s="36" t="s">
        <v>113</v>
      </c>
      <c r="G209" s="36" t="s">
        <v>113</v>
      </c>
      <c r="H209" s="36" t="s">
        <v>113</v>
      </c>
      <c r="I209" s="36"/>
      <c r="J209" s="36"/>
      <c r="K209" s="36"/>
      <c r="L209" s="36"/>
      <c r="M209" s="36"/>
      <c r="N209" s="40"/>
      <c r="O209" s="40"/>
      <c r="P209" s="40"/>
      <c r="Q209" s="40"/>
      <c r="R209" s="40"/>
      <c r="S209" s="40"/>
      <c r="T209" s="40"/>
    </row>
    <row r="210" spans="1:20" ht="15.5" x14ac:dyDescent="0.35">
      <c r="A210" s="43" t="s">
        <v>53</v>
      </c>
      <c r="B210" s="48">
        <v>9263</v>
      </c>
      <c r="C210" s="45">
        <v>244</v>
      </c>
      <c r="D210" s="45">
        <v>227</v>
      </c>
      <c r="E210" s="36">
        <f t="shared" ref="E210" si="9">I210</f>
        <v>58000</v>
      </c>
      <c r="F210" s="36" t="s">
        <v>113</v>
      </c>
      <c r="G210" s="36" t="s">
        <v>113</v>
      </c>
      <c r="H210" s="36" t="s">
        <v>113</v>
      </c>
      <c r="I210" s="36">
        <f t="shared" ref="I210" si="10">K210</f>
        <v>58000</v>
      </c>
      <c r="J210" s="36"/>
      <c r="K210" s="36">
        <v>58000</v>
      </c>
      <c r="L210" s="36">
        <v>35000</v>
      </c>
      <c r="M210" s="36">
        <v>35000</v>
      </c>
      <c r="N210" s="40"/>
      <c r="O210" s="40"/>
      <c r="P210" s="40"/>
      <c r="Q210" s="40"/>
      <c r="R210" s="40"/>
      <c r="S210" s="40"/>
      <c r="T210" s="40"/>
    </row>
    <row r="211" spans="1:20" ht="15.5" x14ac:dyDescent="0.35">
      <c r="A211" s="43" t="s">
        <v>54</v>
      </c>
      <c r="B211" s="48">
        <v>9264</v>
      </c>
      <c r="C211" s="45">
        <v>244</v>
      </c>
      <c r="D211" s="45">
        <v>228</v>
      </c>
      <c r="E211" s="36"/>
      <c r="F211" s="36" t="s">
        <v>113</v>
      </c>
      <c r="G211" s="36" t="s">
        <v>113</v>
      </c>
      <c r="H211" s="36" t="s">
        <v>113</v>
      </c>
      <c r="I211" s="36"/>
      <c r="J211" s="36"/>
      <c r="K211" s="36"/>
      <c r="L211" s="36"/>
      <c r="M211" s="36"/>
      <c r="N211" s="40"/>
      <c r="O211" s="40"/>
      <c r="P211" s="40"/>
      <c r="Q211" s="40"/>
      <c r="R211" s="40"/>
      <c r="S211" s="40"/>
      <c r="T211" s="40"/>
    </row>
    <row r="212" spans="1:20" ht="46.5" x14ac:dyDescent="0.35">
      <c r="A212" s="62" t="s">
        <v>55</v>
      </c>
      <c r="B212" s="63">
        <v>9265</v>
      </c>
      <c r="C212" s="64">
        <v>244</v>
      </c>
      <c r="D212" s="64">
        <v>229</v>
      </c>
      <c r="E212" s="38"/>
      <c r="F212" s="38" t="s">
        <v>113</v>
      </c>
      <c r="G212" s="38" t="s">
        <v>113</v>
      </c>
      <c r="H212" s="38" t="s">
        <v>113</v>
      </c>
      <c r="I212" s="36"/>
      <c r="J212" s="36"/>
      <c r="K212" s="36"/>
      <c r="L212" s="36"/>
      <c r="M212" s="36"/>
      <c r="N212" s="40"/>
      <c r="O212" s="40"/>
      <c r="P212" s="40"/>
      <c r="Q212" s="40"/>
      <c r="R212" s="40"/>
      <c r="S212" s="40"/>
      <c r="T212" s="40"/>
    </row>
    <row r="213" spans="1:20" ht="15.5" x14ac:dyDescent="0.35">
      <c r="A213" s="43" t="s">
        <v>195</v>
      </c>
      <c r="B213" s="45">
        <v>9266</v>
      </c>
      <c r="C213" s="45">
        <v>244</v>
      </c>
      <c r="D213" s="45">
        <v>226</v>
      </c>
      <c r="E213" s="36">
        <f t="shared" ref="E213" si="11">I213</f>
        <v>550000</v>
      </c>
      <c r="F213" s="36" t="s">
        <v>113</v>
      </c>
      <c r="G213" s="36" t="s">
        <v>113</v>
      </c>
      <c r="H213" s="36" t="s">
        <v>113</v>
      </c>
      <c r="I213" s="36">
        <f t="shared" ref="I213" si="12">K213</f>
        <v>550000</v>
      </c>
      <c r="J213" s="36"/>
      <c r="K213" s="36">
        <v>550000</v>
      </c>
      <c r="L213" s="36">
        <v>415000</v>
      </c>
      <c r="M213" s="36">
        <v>415000</v>
      </c>
      <c r="N213" s="40"/>
      <c r="O213" s="40"/>
      <c r="P213" s="40"/>
      <c r="Q213" s="40"/>
      <c r="R213" s="40"/>
      <c r="S213" s="40"/>
      <c r="T213" s="40"/>
    </row>
    <row r="214" spans="1:20" ht="31" x14ac:dyDescent="0.35">
      <c r="A214" s="65" t="s">
        <v>56</v>
      </c>
      <c r="B214" s="66">
        <v>9300</v>
      </c>
      <c r="C214" s="67" t="s">
        <v>113</v>
      </c>
      <c r="D214" s="67" t="s">
        <v>113</v>
      </c>
      <c r="E214" s="39"/>
      <c r="F214" s="39" t="s">
        <v>113</v>
      </c>
      <c r="G214" s="39" t="s">
        <v>113</v>
      </c>
      <c r="H214" s="39" t="s">
        <v>113</v>
      </c>
      <c r="I214" s="36"/>
      <c r="J214" s="36"/>
      <c r="K214" s="36"/>
      <c r="L214" s="36"/>
      <c r="M214" s="36"/>
      <c r="N214" s="40"/>
      <c r="O214" s="40"/>
      <c r="P214" s="40"/>
      <c r="Q214" s="40"/>
      <c r="R214" s="40"/>
      <c r="S214" s="40"/>
      <c r="T214" s="40"/>
    </row>
    <row r="215" spans="1:20" ht="15.5" x14ac:dyDescent="0.35">
      <c r="A215" s="50" t="s">
        <v>34</v>
      </c>
      <c r="B215" s="48"/>
      <c r="C215" s="45"/>
      <c r="D215" s="45"/>
      <c r="E215" s="36"/>
      <c r="F215" s="36"/>
      <c r="G215" s="36"/>
      <c r="H215" s="36"/>
      <c r="I215" s="36"/>
      <c r="J215" s="36"/>
      <c r="K215" s="36"/>
      <c r="L215" s="36"/>
      <c r="M215" s="36"/>
      <c r="N215" s="40"/>
      <c r="O215" s="40"/>
      <c r="P215" s="40"/>
      <c r="Q215" s="40"/>
      <c r="R215" s="40"/>
      <c r="S215" s="40"/>
      <c r="T215" s="40"/>
    </row>
    <row r="216" spans="1:20" ht="15.5" x14ac:dyDescent="0.35">
      <c r="A216" s="43" t="s">
        <v>57</v>
      </c>
      <c r="B216" s="48">
        <v>9310</v>
      </c>
      <c r="C216" s="45">
        <v>321</v>
      </c>
      <c r="D216" s="45" t="s">
        <v>118</v>
      </c>
      <c r="E216" s="36"/>
      <c r="F216" s="36" t="s">
        <v>113</v>
      </c>
      <c r="G216" s="36" t="s">
        <v>113</v>
      </c>
      <c r="H216" s="36" t="s">
        <v>113</v>
      </c>
      <c r="I216" s="36"/>
      <c r="J216" s="36"/>
      <c r="K216" s="36"/>
      <c r="L216" s="36"/>
      <c r="M216" s="36"/>
      <c r="N216" s="40"/>
      <c r="O216" s="40"/>
      <c r="P216" s="40"/>
      <c r="Q216" s="40"/>
      <c r="R216" s="40"/>
      <c r="S216" s="40"/>
      <c r="T216" s="40"/>
    </row>
    <row r="217" spans="1:20" ht="15.5" x14ac:dyDescent="0.35">
      <c r="A217" s="43" t="s">
        <v>58</v>
      </c>
      <c r="B217" s="48">
        <v>9311</v>
      </c>
      <c r="C217" s="45">
        <v>321</v>
      </c>
      <c r="D217" s="45">
        <v>262</v>
      </c>
      <c r="E217" s="36"/>
      <c r="F217" s="36" t="s">
        <v>113</v>
      </c>
      <c r="G217" s="36" t="s">
        <v>113</v>
      </c>
      <c r="H217" s="36" t="s">
        <v>113</v>
      </c>
      <c r="I217" s="36"/>
      <c r="J217" s="36"/>
      <c r="K217" s="36"/>
      <c r="L217" s="36"/>
      <c r="M217" s="36"/>
      <c r="N217" s="40"/>
      <c r="O217" s="40"/>
      <c r="P217" s="40"/>
      <c r="Q217" s="40"/>
      <c r="R217" s="40"/>
      <c r="S217" s="40"/>
      <c r="T217" s="40"/>
    </row>
    <row r="218" spans="1:20" ht="15.5" x14ac:dyDescent="0.35">
      <c r="A218" s="43" t="s">
        <v>59</v>
      </c>
      <c r="B218" s="48">
        <v>9312</v>
      </c>
      <c r="C218" s="45">
        <v>321</v>
      </c>
      <c r="D218" s="45">
        <v>262</v>
      </c>
      <c r="E218" s="36"/>
      <c r="F218" s="36" t="s">
        <v>113</v>
      </c>
      <c r="G218" s="36" t="s">
        <v>113</v>
      </c>
      <c r="H218" s="36" t="s">
        <v>113</v>
      </c>
      <c r="I218" s="36"/>
      <c r="J218" s="36"/>
      <c r="K218" s="36"/>
      <c r="L218" s="36"/>
      <c r="M218" s="36"/>
      <c r="N218" s="40"/>
      <c r="O218" s="40"/>
      <c r="P218" s="40"/>
      <c r="Q218" s="40"/>
      <c r="R218" s="40"/>
      <c r="S218" s="40"/>
      <c r="T218" s="40"/>
    </row>
    <row r="219" spans="1:20" ht="31" x14ac:dyDescent="0.35">
      <c r="A219" s="43" t="s">
        <v>60</v>
      </c>
      <c r="B219" s="48">
        <v>9313</v>
      </c>
      <c r="C219" s="45">
        <v>321</v>
      </c>
      <c r="D219" s="45">
        <v>263</v>
      </c>
      <c r="E219" s="36"/>
      <c r="F219" s="36" t="s">
        <v>113</v>
      </c>
      <c r="G219" s="36" t="s">
        <v>113</v>
      </c>
      <c r="H219" s="36" t="s">
        <v>113</v>
      </c>
      <c r="I219" s="36"/>
      <c r="J219" s="36"/>
      <c r="K219" s="36"/>
      <c r="L219" s="36"/>
      <c r="M219" s="36"/>
      <c r="N219" s="40"/>
      <c r="O219" s="40"/>
      <c r="P219" s="40"/>
      <c r="Q219" s="40"/>
      <c r="R219" s="40"/>
      <c r="S219" s="40"/>
      <c r="T219" s="40"/>
    </row>
    <row r="220" spans="1:20" ht="15.5" x14ac:dyDescent="0.35">
      <c r="A220" s="43" t="s">
        <v>61</v>
      </c>
      <c r="B220" s="48">
        <v>9314</v>
      </c>
      <c r="C220" s="45">
        <v>321</v>
      </c>
      <c r="D220" s="45">
        <v>263</v>
      </c>
      <c r="E220" s="36"/>
      <c r="F220" s="36" t="s">
        <v>113</v>
      </c>
      <c r="G220" s="36" t="s">
        <v>113</v>
      </c>
      <c r="H220" s="36" t="s">
        <v>113</v>
      </c>
      <c r="I220" s="36"/>
      <c r="J220" s="36"/>
      <c r="K220" s="36"/>
      <c r="L220" s="36"/>
      <c r="M220" s="36"/>
      <c r="N220" s="40"/>
      <c r="O220" s="40"/>
      <c r="P220" s="40"/>
      <c r="Q220" s="40"/>
      <c r="R220" s="40"/>
      <c r="S220" s="40"/>
      <c r="T220" s="40"/>
    </row>
    <row r="221" spans="1:20" ht="15.5" x14ac:dyDescent="0.35">
      <c r="A221" s="43" t="s">
        <v>62</v>
      </c>
      <c r="B221" s="48">
        <v>9315</v>
      </c>
      <c r="C221" s="45">
        <v>321</v>
      </c>
      <c r="D221" s="45">
        <v>263</v>
      </c>
      <c r="E221" s="36"/>
      <c r="F221" s="36" t="s">
        <v>113</v>
      </c>
      <c r="G221" s="36" t="s">
        <v>113</v>
      </c>
      <c r="H221" s="36" t="s">
        <v>113</v>
      </c>
      <c r="I221" s="36"/>
      <c r="J221" s="36"/>
      <c r="K221" s="36"/>
      <c r="L221" s="36"/>
      <c r="M221" s="36"/>
      <c r="N221" s="40"/>
      <c r="O221" s="40"/>
      <c r="P221" s="40"/>
      <c r="Q221" s="40"/>
      <c r="R221" s="40"/>
      <c r="S221" s="40"/>
      <c r="T221" s="40"/>
    </row>
    <row r="222" spans="1:20" ht="15.5" x14ac:dyDescent="0.35">
      <c r="A222" s="43" t="s">
        <v>63</v>
      </c>
      <c r="B222" s="48">
        <v>9316</v>
      </c>
      <c r="C222" s="45">
        <v>321</v>
      </c>
      <c r="D222" s="45">
        <v>263</v>
      </c>
      <c r="E222" s="36"/>
      <c r="F222" s="36" t="s">
        <v>113</v>
      </c>
      <c r="G222" s="36" t="s">
        <v>113</v>
      </c>
      <c r="H222" s="36" t="s">
        <v>113</v>
      </c>
      <c r="I222" s="36"/>
      <c r="J222" s="36"/>
      <c r="K222" s="36"/>
      <c r="L222" s="36"/>
      <c r="M222" s="36"/>
      <c r="N222" s="40"/>
      <c r="O222" s="40"/>
      <c r="P222" s="40"/>
      <c r="Q222" s="40"/>
      <c r="R222" s="40"/>
      <c r="S222" s="40"/>
      <c r="T222" s="40"/>
    </row>
    <row r="223" spans="1:20" ht="31" x14ac:dyDescent="0.35">
      <c r="A223" s="62" t="s">
        <v>64</v>
      </c>
      <c r="B223" s="63">
        <v>9317</v>
      </c>
      <c r="C223" s="64">
        <v>321</v>
      </c>
      <c r="D223" s="64">
        <v>296</v>
      </c>
      <c r="E223" s="38"/>
      <c r="F223" s="38" t="s">
        <v>113</v>
      </c>
      <c r="G223" s="38" t="s">
        <v>113</v>
      </c>
      <c r="H223" s="38" t="s">
        <v>113</v>
      </c>
      <c r="I223" s="38"/>
      <c r="J223" s="38"/>
      <c r="K223" s="38"/>
      <c r="L223" s="38"/>
      <c r="M223" s="38"/>
      <c r="N223" s="40"/>
      <c r="O223" s="40"/>
      <c r="P223" s="40"/>
      <c r="Q223" s="40"/>
      <c r="R223" s="40"/>
      <c r="S223" s="40"/>
      <c r="T223" s="40"/>
    </row>
    <row r="224" spans="1:20" ht="15.5" x14ac:dyDescent="0.35">
      <c r="A224" s="43" t="s">
        <v>197</v>
      </c>
      <c r="B224" s="45">
        <v>9318</v>
      </c>
      <c r="C224" s="45">
        <v>321</v>
      </c>
      <c r="D224" s="45" t="s">
        <v>198</v>
      </c>
      <c r="E224" s="36"/>
      <c r="F224" s="36" t="s">
        <v>113</v>
      </c>
      <c r="G224" s="36" t="s">
        <v>113</v>
      </c>
      <c r="H224" s="36" t="s">
        <v>113</v>
      </c>
      <c r="I224" s="68"/>
      <c r="J224" s="68"/>
      <c r="K224" s="68"/>
      <c r="L224" s="68"/>
      <c r="M224" s="68"/>
      <c r="N224" s="40"/>
      <c r="O224" s="40"/>
      <c r="P224" s="40"/>
      <c r="Q224" s="40"/>
      <c r="R224" s="40"/>
      <c r="S224" s="40"/>
      <c r="T224" s="40"/>
    </row>
    <row r="225" spans="1:20" ht="15.5" x14ac:dyDescent="0.35">
      <c r="A225" s="65" t="s">
        <v>65</v>
      </c>
      <c r="B225" s="66">
        <v>9400</v>
      </c>
      <c r="C225" s="67" t="s">
        <v>113</v>
      </c>
      <c r="D225" s="67" t="s">
        <v>113</v>
      </c>
      <c r="E225" s="39">
        <f>I225</f>
        <v>0</v>
      </c>
      <c r="F225" s="39" t="s">
        <v>113</v>
      </c>
      <c r="G225" s="39" t="s">
        <v>113</v>
      </c>
      <c r="H225" s="39" t="s">
        <v>113</v>
      </c>
      <c r="I225" s="39">
        <f>K225</f>
        <v>0</v>
      </c>
      <c r="J225" s="39"/>
      <c r="K225" s="39"/>
      <c r="L225" s="39"/>
      <c r="M225" s="39"/>
      <c r="N225" s="40"/>
      <c r="O225" s="40"/>
      <c r="P225" s="40"/>
      <c r="Q225" s="40"/>
      <c r="R225" s="40"/>
      <c r="S225" s="40"/>
      <c r="T225" s="40"/>
    </row>
    <row r="226" spans="1:20" ht="15.5" x14ac:dyDescent="0.35">
      <c r="A226" s="45" t="s">
        <v>6</v>
      </c>
      <c r="B226" s="48"/>
      <c r="C226" s="45"/>
      <c r="D226" s="45"/>
      <c r="E226" s="36"/>
      <c r="F226" s="36"/>
      <c r="G226" s="36"/>
      <c r="H226" s="36"/>
      <c r="I226" s="36"/>
      <c r="J226" s="36"/>
      <c r="K226" s="36"/>
      <c r="L226" s="36"/>
      <c r="M226" s="36"/>
      <c r="N226" s="40"/>
      <c r="O226" s="40"/>
      <c r="P226" s="40"/>
      <c r="Q226" s="40"/>
      <c r="R226" s="40"/>
      <c r="S226" s="40"/>
      <c r="T226" s="40"/>
    </row>
    <row r="227" spans="1:20" ht="46.5" x14ac:dyDescent="0.35">
      <c r="A227" s="53" t="s">
        <v>103</v>
      </c>
      <c r="B227" s="48">
        <v>9410</v>
      </c>
      <c r="C227" s="45">
        <v>831</v>
      </c>
      <c r="D227" s="45">
        <v>290</v>
      </c>
      <c r="E227" s="36"/>
      <c r="F227" s="36" t="s">
        <v>113</v>
      </c>
      <c r="G227" s="36" t="s">
        <v>113</v>
      </c>
      <c r="H227" s="36" t="s">
        <v>113</v>
      </c>
      <c r="I227" s="36"/>
      <c r="J227" s="36"/>
      <c r="K227" s="36"/>
      <c r="L227" s="36"/>
      <c r="M227" s="36"/>
      <c r="N227" s="40"/>
      <c r="O227" s="40"/>
      <c r="P227" s="40"/>
      <c r="Q227" s="40"/>
      <c r="R227" s="40"/>
      <c r="S227" s="40"/>
      <c r="T227" s="40"/>
    </row>
    <row r="228" spans="1:20" ht="15.5" x14ac:dyDescent="0.35">
      <c r="A228" s="45" t="s">
        <v>34</v>
      </c>
      <c r="B228" s="48"/>
      <c r="C228" s="45"/>
      <c r="D228" s="45"/>
      <c r="E228" s="36"/>
      <c r="F228" s="36"/>
      <c r="G228" s="36"/>
      <c r="H228" s="36"/>
      <c r="I228" s="36"/>
      <c r="J228" s="36"/>
      <c r="K228" s="36"/>
      <c r="L228" s="36"/>
      <c r="M228" s="36"/>
      <c r="N228" s="40"/>
      <c r="O228" s="40"/>
      <c r="P228" s="40"/>
      <c r="Q228" s="40"/>
      <c r="R228" s="40"/>
      <c r="S228" s="40"/>
      <c r="T228" s="40"/>
    </row>
    <row r="229" spans="1:20" ht="15.5" x14ac:dyDescent="0.35">
      <c r="A229" s="53" t="s">
        <v>46</v>
      </c>
      <c r="B229" s="48">
        <v>9411</v>
      </c>
      <c r="C229" s="45">
        <v>831</v>
      </c>
      <c r="D229" s="45">
        <v>296</v>
      </c>
      <c r="E229" s="36"/>
      <c r="F229" s="36" t="s">
        <v>113</v>
      </c>
      <c r="G229" s="36" t="s">
        <v>113</v>
      </c>
      <c r="H229" s="36" t="s">
        <v>113</v>
      </c>
      <c r="I229" s="36"/>
      <c r="J229" s="36"/>
      <c r="K229" s="36"/>
      <c r="L229" s="36"/>
      <c r="M229" s="36"/>
      <c r="N229" s="40"/>
      <c r="O229" s="40"/>
      <c r="P229" s="40"/>
      <c r="Q229" s="40"/>
      <c r="R229" s="40"/>
      <c r="S229" s="40"/>
      <c r="T229" s="40"/>
    </row>
    <row r="230" spans="1:20" ht="15.5" x14ac:dyDescent="0.35">
      <c r="A230" s="53" t="s">
        <v>104</v>
      </c>
      <c r="B230" s="48">
        <v>9412</v>
      </c>
      <c r="C230" s="45">
        <v>831</v>
      </c>
      <c r="D230" s="45">
        <v>297</v>
      </c>
      <c r="E230" s="36"/>
      <c r="F230" s="36" t="s">
        <v>113</v>
      </c>
      <c r="G230" s="36" t="s">
        <v>113</v>
      </c>
      <c r="H230" s="36" t="s">
        <v>113</v>
      </c>
      <c r="I230" s="36"/>
      <c r="J230" s="36"/>
      <c r="K230" s="36"/>
      <c r="L230" s="36"/>
      <c r="M230" s="36"/>
      <c r="N230" s="40"/>
      <c r="O230" s="40"/>
      <c r="P230" s="40"/>
      <c r="Q230" s="40"/>
      <c r="R230" s="40"/>
      <c r="S230" s="40"/>
      <c r="T230" s="40"/>
    </row>
    <row r="231" spans="1:20" ht="15.5" x14ac:dyDescent="0.35">
      <c r="A231" s="43" t="s">
        <v>66</v>
      </c>
      <c r="B231" s="48">
        <v>9420</v>
      </c>
      <c r="C231" s="45">
        <v>850</v>
      </c>
      <c r="D231" s="45">
        <v>290</v>
      </c>
      <c r="E231" s="36">
        <f>I231</f>
        <v>5000</v>
      </c>
      <c r="F231" s="36" t="s">
        <v>113</v>
      </c>
      <c r="G231" s="36" t="s">
        <v>113</v>
      </c>
      <c r="H231" s="36" t="s">
        <v>113</v>
      </c>
      <c r="I231" s="36">
        <v>5000</v>
      </c>
      <c r="J231" s="36"/>
      <c r="K231" s="36">
        <v>5000</v>
      </c>
      <c r="L231" s="36"/>
      <c r="M231" s="36"/>
      <c r="N231" s="40"/>
      <c r="O231" s="40"/>
      <c r="P231" s="40"/>
      <c r="Q231" s="40"/>
      <c r="R231" s="40"/>
      <c r="S231" s="40"/>
      <c r="T231" s="40"/>
    </row>
    <row r="232" spans="1:20" ht="15.5" x14ac:dyDescent="0.35">
      <c r="A232" s="50" t="s">
        <v>34</v>
      </c>
      <c r="B232" s="48"/>
      <c r="C232" s="45"/>
      <c r="D232" s="45"/>
      <c r="E232" s="36"/>
      <c r="F232" s="36"/>
      <c r="G232" s="36"/>
      <c r="H232" s="36"/>
      <c r="I232" s="36"/>
      <c r="J232" s="36"/>
      <c r="K232" s="36"/>
      <c r="L232" s="36"/>
      <c r="M232" s="36"/>
      <c r="N232" s="40"/>
      <c r="O232" s="40"/>
      <c r="P232" s="40"/>
      <c r="Q232" s="40"/>
      <c r="R232" s="40"/>
      <c r="S232" s="40"/>
      <c r="T232" s="40"/>
    </row>
    <row r="233" spans="1:20" ht="15.5" x14ac:dyDescent="0.35">
      <c r="A233" s="43" t="s">
        <v>67</v>
      </c>
      <c r="B233" s="48">
        <v>9421</v>
      </c>
      <c r="C233" s="45">
        <v>851</v>
      </c>
      <c r="D233" s="45">
        <v>291</v>
      </c>
      <c r="E233" s="36"/>
      <c r="F233" s="36" t="s">
        <v>113</v>
      </c>
      <c r="G233" s="36" t="s">
        <v>113</v>
      </c>
      <c r="H233" s="36" t="s">
        <v>113</v>
      </c>
      <c r="I233" s="36"/>
      <c r="J233" s="36"/>
      <c r="K233" s="36"/>
      <c r="L233" s="36"/>
      <c r="M233" s="36"/>
      <c r="N233" s="40"/>
      <c r="O233" s="40"/>
      <c r="P233" s="40"/>
      <c r="Q233" s="40"/>
      <c r="R233" s="40"/>
      <c r="S233" s="40"/>
      <c r="T233" s="40"/>
    </row>
    <row r="234" spans="1:20" ht="15.5" x14ac:dyDescent="0.35">
      <c r="A234" s="43" t="s">
        <v>68</v>
      </c>
      <c r="B234" s="48">
        <v>9422</v>
      </c>
      <c r="C234" s="45">
        <v>851</v>
      </c>
      <c r="D234" s="45">
        <v>291</v>
      </c>
      <c r="E234" s="36"/>
      <c r="F234" s="36" t="s">
        <v>113</v>
      </c>
      <c r="G234" s="36" t="s">
        <v>113</v>
      </c>
      <c r="H234" s="36" t="s">
        <v>113</v>
      </c>
      <c r="I234" s="36"/>
      <c r="J234" s="36"/>
      <c r="K234" s="36"/>
      <c r="L234" s="36"/>
      <c r="M234" s="36"/>
      <c r="N234" s="40"/>
      <c r="O234" s="40"/>
      <c r="P234" s="40"/>
      <c r="Q234" s="40"/>
      <c r="R234" s="40"/>
      <c r="S234" s="40"/>
      <c r="T234" s="40"/>
    </row>
    <row r="235" spans="1:20" ht="15.5" x14ac:dyDescent="0.35">
      <c r="A235" s="43" t="s">
        <v>69</v>
      </c>
      <c r="B235" s="48">
        <v>9423</v>
      </c>
      <c r="C235" s="45">
        <v>852</v>
      </c>
      <c r="D235" s="45">
        <v>291</v>
      </c>
      <c r="E235" s="36"/>
      <c r="F235" s="36" t="s">
        <v>113</v>
      </c>
      <c r="G235" s="36" t="s">
        <v>113</v>
      </c>
      <c r="H235" s="36" t="s">
        <v>113</v>
      </c>
      <c r="I235" s="36"/>
      <c r="J235" s="36"/>
      <c r="K235" s="36"/>
      <c r="L235" s="36"/>
      <c r="M235" s="36"/>
      <c r="N235" s="40"/>
      <c r="O235" s="40"/>
      <c r="P235" s="40"/>
      <c r="Q235" s="40"/>
      <c r="R235" s="40"/>
      <c r="S235" s="40"/>
      <c r="T235" s="40"/>
    </row>
    <row r="236" spans="1:20" ht="15.5" x14ac:dyDescent="0.35">
      <c r="A236" s="43" t="s">
        <v>70</v>
      </c>
      <c r="B236" s="48">
        <v>9424</v>
      </c>
      <c r="C236" s="45">
        <v>852</v>
      </c>
      <c r="D236" s="45">
        <v>291</v>
      </c>
      <c r="E236" s="36"/>
      <c r="F236" s="36" t="s">
        <v>113</v>
      </c>
      <c r="G236" s="36" t="s">
        <v>113</v>
      </c>
      <c r="H236" s="36" t="s">
        <v>113</v>
      </c>
      <c r="I236" s="36"/>
      <c r="J236" s="36"/>
      <c r="K236" s="36"/>
      <c r="L236" s="36"/>
      <c r="M236" s="36"/>
      <c r="N236" s="40"/>
      <c r="O236" s="40"/>
      <c r="P236" s="40"/>
      <c r="Q236" s="40"/>
      <c r="R236" s="40"/>
      <c r="S236" s="40"/>
      <c r="T236" s="40"/>
    </row>
    <row r="237" spans="1:20" ht="15.5" x14ac:dyDescent="0.35">
      <c r="A237" s="43" t="s">
        <v>71</v>
      </c>
      <c r="B237" s="48">
        <v>9430</v>
      </c>
      <c r="C237" s="45">
        <v>853</v>
      </c>
      <c r="D237" s="45">
        <v>290</v>
      </c>
      <c r="E237" s="36">
        <f>I237</f>
        <v>625</v>
      </c>
      <c r="F237" s="36" t="s">
        <v>113</v>
      </c>
      <c r="G237" s="36" t="s">
        <v>113</v>
      </c>
      <c r="H237" s="36" t="s">
        <v>113</v>
      </c>
      <c r="I237" s="36">
        <f>K237</f>
        <v>625</v>
      </c>
      <c r="J237" s="36"/>
      <c r="K237" s="36">
        <v>625</v>
      </c>
      <c r="L237" s="36"/>
      <c r="M237" s="36"/>
      <c r="N237" s="40"/>
      <c r="O237" s="40"/>
      <c r="P237" s="40"/>
      <c r="Q237" s="40"/>
      <c r="R237" s="40"/>
      <c r="S237" s="40"/>
      <c r="T237" s="40"/>
    </row>
    <row r="238" spans="1:20" ht="15.5" x14ac:dyDescent="0.35">
      <c r="A238" s="50" t="s">
        <v>34</v>
      </c>
      <c r="B238" s="48"/>
      <c r="C238" s="45"/>
      <c r="D238" s="45"/>
      <c r="E238" s="36"/>
      <c r="F238" s="36"/>
      <c r="G238" s="36"/>
      <c r="H238" s="36"/>
      <c r="I238" s="36"/>
      <c r="J238" s="36"/>
      <c r="K238" s="36"/>
      <c r="L238" s="36"/>
      <c r="M238" s="36"/>
      <c r="N238" s="40"/>
      <c r="O238" s="40"/>
      <c r="P238" s="40"/>
      <c r="Q238" s="40"/>
      <c r="R238" s="40"/>
      <c r="S238" s="40"/>
      <c r="T238" s="40"/>
    </row>
    <row r="239" spans="1:20" ht="15.5" x14ac:dyDescent="0.35">
      <c r="A239" s="53" t="s">
        <v>72</v>
      </c>
      <c r="B239" s="48">
        <v>9431</v>
      </c>
      <c r="C239" s="45">
        <v>853</v>
      </c>
      <c r="D239" s="45">
        <v>291</v>
      </c>
      <c r="E239" s="36"/>
      <c r="F239" s="36" t="s">
        <v>113</v>
      </c>
      <c r="G239" s="36" t="s">
        <v>113</v>
      </c>
      <c r="H239" s="36" t="s">
        <v>113</v>
      </c>
      <c r="I239" s="36"/>
      <c r="J239" s="36"/>
      <c r="K239" s="36"/>
      <c r="L239" s="36"/>
      <c r="M239" s="36"/>
      <c r="N239" s="40"/>
      <c r="O239" s="40"/>
      <c r="P239" s="40"/>
      <c r="Q239" s="40"/>
      <c r="R239" s="40"/>
      <c r="S239" s="40"/>
      <c r="T239" s="40"/>
    </row>
    <row r="240" spans="1:20" ht="31" x14ac:dyDescent="0.35">
      <c r="A240" s="53" t="s">
        <v>73</v>
      </c>
      <c r="B240" s="48">
        <v>9432</v>
      </c>
      <c r="C240" s="45">
        <v>853</v>
      </c>
      <c r="D240" s="45">
        <v>292</v>
      </c>
      <c r="E240" s="36"/>
      <c r="F240" s="36" t="s">
        <v>113</v>
      </c>
      <c r="G240" s="36" t="s">
        <v>113</v>
      </c>
      <c r="H240" s="36" t="s">
        <v>113</v>
      </c>
      <c r="I240" s="36"/>
      <c r="J240" s="36"/>
      <c r="K240" s="36"/>
      <c r="L240" s="36"/>
      <c r="M240" s="36"/>
      <c r="N240" s="40"/>
      <c r="O240" s="40"/>
      <c r="P240" s="40"/>
      <c r="Q240" s="40"/>
      <c r="R240" s="40"/>
      <c r="S240" s="40"/>
      <c r="T240" s="40"/>
    </row>
    <row r="241" spans="1:20" ht="31" x14ac:dyDescent="0.35">
      <c r="A241" s="53" t="s">
        <v>74</v>
      </c>
      <c r="B241" s="48">
        <v>9433</v>
      </c>
      <c r="C241" s="45">
        <v>853</v>
      </c>
      <c r="D241" s="45">
        <v>293</v>
      </c>
      <c r="E241" s="36"/>
      <c r="F241" s="36" t="s">
        <v>113</v>
      </c>
      <c r="G241" s="36" t="s">
        <v>113</v>
      </c>
      <c r="H241" s="36" t="s">
        <v>113</v>
      </c>
      <c r="I241" s="36"/>
      <c r="J241" s="36"/>
      <c r="K241" s="36"/>
      <c r="L241" s="36"/>
      <c r="M241" s="36"/>
      <c r="N241" s="40"/>
      <c r="O241" s="40"/>
      <c r="P241" s="40"/>
      <c r="Q241" s="40"/>
      <c r="R241" s="40"/>
      <c r="S241" s="40"/>
      <c r="T241" s="40"/>
    </row>
    <row r="242" spans="1:20" ht="15.5" x14ac:dyDescent="0.35">
      <c r="A242" s="53" t="s">
        <v>75</v>
      </c>
      <c r="B242" s="48">
        <v>9434</v>
      </c>
      <c r="C242" s="45">
        <v>853</v>
      </c>
      <c r="D242" s="45">
        <v>295</v>
      </c>
      <c r="E242" s="36"/>
      <c r="F242" s="36" t="s">
        <v>113</v>
      </c>
      <c r="G242" s="36" t="s">
        <v>113</v>
      </c>
      <c r="H242" s="36" t="s">
        <v>113</v>
      </c>
      <c r="I242" s="36"/>
      <c r="J242" s="36"/>
      <c r="K242" s="36"/>
      <c r="L242" s="36"/>
      <c r="M242" s="36"/>
      <c r="N242" s="40"/>
      <c r="O242" s="40"/>
      <c r="P242" s="40"/>
      <c r="Q242" s="40"/>
      <c r="R242" s="40"/>
      <c r="S242" s="40"/>
      <c r="T242" s="40"/>
    </row>
    <row r="243" spans="1:20" ht="31" x14ac:dyDescent="0.35">
      <c r="A243" s="53" t="s">
        <v>64</v>
      </c>
      <c r="B243" s="48">
        <v>9435</v>
      </c>
      <c r="C243" s="45">
        <v>853</v>
      </c>
      <c r="D243" s="45">
        <v>296</v>
      </c>
      <c r="E243" s="36"/>
      <c r="F243" s="36" t="s">
        <v>113</v>
      </c>
      <c r="G243" s="36" t="s">
        <v>113</v>
      </c>
      <c r="H243" s="36" t="s">
        <v>113</v>
      </c>
      <c r="I243" s="36"/>
      <c r="J243" s="36"/>
      <c r="K243" s="36"/>
      <c r="L243" s="36"/>
      <c r="M243" s="36"/>
      <c r="N243" s="40"/>
      <c r="O243" s="40"/>
      <c r="P243" s="40"/>
      <c r="Q243" s="40"/>
      <c r="R243" s="40"/>
      <c r="S243" s="40"/>
      <c r="T243" s="40"/>
    </row>
    <row r="244" spans="1:20" ht="15.5" x14ac:dyDescent="0.35">
      <c r="A244" s="53" t="s">
        <v>76</v>
      </c>
      <c r="B244" s="48">
        <v>9436</v>
      </c>
      <c r="C244" s="45">
        <v>853</v>
      </c>
      <c r="D244" s="45">
        <v>297</v>
      </c>
      <c r="E244" s="36"/>
      <c r="F244" s="36" t="s">
        <v>113</v>
      </c>
      <c r="G244" s="36" t="s">
        <v>113</v>
      </c>
      <c r="H244" s="36" t="s">
        <v>113</v>
      </c>
      <c r="I244" s="36"/>
      <c r="J244" s="36"/>
      <c r="K244" s="36"/>
      <c r="L244" s="36"/>
      <c r="M244" s="36"/>
      <c r="N244" s="40"/>
      <c r="O244" s="40"/>
      <c r="P244" s="40"/>
      <c r="Q244" s="40"/>
      <c r="R244" s="40"/>
      <c r="S244" s="40"/>
      <c r="T244" s="40"/>
    </row>
    <row r="245" spans="1:20" ht="46.5" x14ac:dyDescent="0.35">
      <c r="A245" s="43" t="s">
        <v>77</v>
      </c>
      <c r="B245" s="48">
        <v>9440</v>
      </c>
      <c r="C245" s="45">
        <v>340</v>
      </c>
      <c r="D245" s="45">
        <v>262</v>
      </c>
      <c r="E245" s="36"/>
      <c r="F245" s="36" t="s">
        <v>113</v>
      </c>
      <c r="G245" s="36" t="s">
        <v>113</v>
      </c>
      <c r="H245" s="36" t="s">
        <v>113</v>
      </c>
      <c r="I245" s="36"/>
      <c r="J245" s="36"/>
      <c r="K245" s="36"/>
      <c r="L245" s="36"/>
      <c r="M245" s="36"/>
      <c r="N245" s="40"/>
      <c r="O245" s="40"/>
      <c r="P245" s="40"/>
      <c r="Q245" s="40"/>
      <c r="R245" s="40"/>
      <c r="S245" s="40"/>
      <c r="T245" s="40"/>
    </row>
    <row r="246" spans="1:20" ht="15.5" x14ac:dyDescent="0.35">
      <c r="A246" s="43" t="s">
        <v>78</v>
      </c>
      <c r="B246" s="48">
        <v>9450</v>
      </c>
      <c r="C246" s="45">
        <v>340</v>
      </c>
      <c r="D246" s="45">
        <v>296</v>
      </c>
      <c r="E246" s="36">
        <v>12000</v>
      </c>
      <c r="F246" s="36" t="s">
        <v>113</v>
      </c>
      <c r="G246" s="36" t="s">
        <v>113</v>
      </c>
      <c r="H246" s="36" t="s">
        <v>113</v>
      </c>
      <c r="I246" s="36">
        <v>36000</v>
      </c>
      <c r="J246" s="36">
        <v>36000</v>
      </c>
      <c r="K246" s="36"/>
      <c r="L246" s="36"/>
      <c r="M246" s="36"/>
      <c r="N246" s="40"/>
      <c r="O246" s="40"/>
      <c r="P246" s="40"/>
      <c r="Q246" s="40"/>
      <c r="R246" s="40"/>
      <c r="S246" s="40"/>
      <c r="T246" s="40"/>
    </row>
    <row r="247" spans="1:20" ht="15.5" x14ac:dyDescent="0.35">
      <c r="A247" s="43" t="s">
        <v>79</v>
      </c>
      <c r="B247" s="48">
        <v>9500</v>
      </c>
      <c r="C247" s="45">
        <v>244</v>
      </c>
      <c r="D247" s="45">
        <v>300</v>
      </c>
      <c r="E247" s="36">
        <f>I247</f>
        <v>1545330.91</v>
      </c>
      <c r="F247" s="36" t="s">
        <v>113</v>
      </c>
      <c r="G247" s="36" t="s">
        <v>113</v>
      </c>
      <c r="H247" s="36" t="s">
        <v>113</v>
      </c>
      <c r="I247" s="36">
        <f>SUM(I249:I251)</f>
        <v>1545330.91</v>
      </c>
      <c r="J247" s="36"/>
      <c r="K247" s="36">
        <f>K249+K251</f>
        <v>1545330.91</v>
      </c>
      <c r="L247" s="36">
        <f>L249+L251</f>
        <v>1681300</v>
      </c>
      <c r="M247" s="36">
        <f>L247</f>
        <v>1681300</v>
      </c>
      <c r="N247" s="40"/>
      <c r="O247" s="40"/>
      <c r="P247" s="40"/>
      <c r="Q247" s="40"/>
      <c r="R247" s="40"/>
      <c r="S247" s="40"/>
      <c r="T247" s="40"/>
    </row>
    <row r="248" spans="1:20" ht="15.5" x14ac:dyDescent="0.35">
      <c r="A248" s="45" t="s">
        <v>34</v>
      </c>
      <c r="B248" s="48"/>
      <c r="C248" s="45"/>
      <c r="D248" s="45"/>
      <c r="E248" s="36"/>
      <c r="F248" s="36"/>
      <c r="G248" s="36"/>
      <c r="H248" s="36"/>
      <c r="I248" s="36"/>
      <c r="J248" s="36"/>
      <c r="K248" s="36"/>
      <c r="L248" s="36"/>
      <c r="M248" s="36"/>
      <c r="N248" s="40"/>
      <c r="O248" s="40"/>
      <c r="P248" s="40"/>
      <c r="Q248" s="40"/>
      <c r="R248" s="40"/>
      <c r="S248" s="40"/>
      <c r="T248" s="40"/>
    </row>
    <row r="249" spans="1:20" ht="15.5" x14ac:dyDescent="0.35">
      <c r="A249" s="43" t="s">
        <v>80</v>
      </c>
      <c r="B249" s="48">
        <v>9510</v>
      </c>
      <c r="C249" s="45">
        <v>244</v>
      </c>
      <c r="D249" s="45">
        <v>310</v>
      </c>
      <c r="E249" s="36">
        <f>I249</f>
        <v>135000</v>
      </c>
      <c r="F249" s="36" t="s">
        <v>113</v>
      </c>
      <c r="G249" s="36" t="s">
        <v>113</v>
      </c>
      <c r="H249" s="36" t="s">
        <v>113</v>
      </c>
      <c r="I249" s="36">
        <f>K249</f>
        <v>135000</v>
      </c>
      <c r="J249" s="36"/>
      <c r="K249" s="36">
        <v>135000</v>
      </c>
      <c r="L249" s="36">
        <v>420000</v>
      </c>
      <c r="M249" s="36">
        <v>420000</v>
      </c>
      <c r="N249" s="40"/>
      <c r="O249" s="40"/>
      <c r="P249" s="40"/>
      <c r="Q249" s="40"/>
      <c r="R249" s="40"/>
      <c r="S249" s="40"/>
      <c r="T249" s="40"/>
    </row>
    <row r="250" spans="1:20" ht="15.5" x14ac:dyDescent="0.35">
      <c r="A250" s="43" t="s">
        <v>81</v>
      </c>
      <c r="B250" s="48">
        <v>9520</v>
      </c>
      <c r="C250" s="45">
        <v>244</v>
      </c>
      <c r="D250" s="45">
        <v>320</v>
      </c>
      <c r="E250" s="36"/>
      <c r="F250" s="36" t="s">
        <v>113</v>
      </c>
      <c r="G250" s="36" t="s">
        <v>113</v>
      </c>
      <c r="H250" s="36" t="s">
        <v>113</v>
      </c>
      <c r="I250" s="36"/>
      <c r="J250" s="36"/>
      <c r="K250" s="36"/>
      <c r="L250" s="36"/>
      <c r="M250" s="36"/>
      <c r="N250" s="40"/>
      <c r="O250" s="40"/>
      <c r="P250" s="40"/>
      <c r="Q250" s="40"/>
      <c r="R250" s="40"/>
      <c r="S250" s="40"/>
      <c r="T250" s="40"/>
    </row>
    <row r="251" spans="1:20" ht="15.5" x14ac:dyDescent="0.35">
      <c r="A251" s="43" t="s">
        <v>82</v>
      </c>
      <c r="B251" s="48">
        <v>9530</v>
      </c>
      <c r="C251" s="45">
        <v>244</v>
      </c>
      <c r="D251" s="45">
        <v>340</v>
      </c>
      <c r="E251" s="36">
        <f>SUM(E252:E259)</f>
        <v>1410330.91</v>
      </c>
      <c r="F251" s="36" t="s">
        <v>113</v>
      </c>
      <c r="G251" s="36" t="s">
        <v>113</v>
      </c>
      <c r="H251" s="36" t="s">
        <v>113</v>
      </c>
      <c r="I251" s="36">
        <f>K251</f>
        <v>1410330.91</v>
      </c>
      <c r="J251" s="36"/>
      <c r="K251" s="36">
        <f>K254+K257+K255+K259+K253+K256</f>
        <v>1410330.91</v>
      </c>
      <c r="L251" s="36">
        <f>L254+L257+L255</f>
        <v>1261300</v>
      </c>
      <c r="M251" s="36">
        <f t="shared" ref="M251" si="13">M254+M257+M255</f>
        <v>1261300</v>
      </c>
      <c r="N251" s="40"/>
      <c r="O251" s="40"/>
      <c r="P251" s="40"/>
      <c r="Q251" s="40"/>
      <c r="R251" s="40"/>
      <c r="S251" s="40"/>
      <c r="T251" s="40"/>
    </row>
    <row r="252" spans="1:20" ht="31" x14ac:dyDescent="0.35">
      <c r="A252" s="43" t="s">
        <v>83</v>
      </c>
      <c r="B252" s="48">
        <v>9531</v>
      </c>
      <c r="C252" s="45">
        <v>244</v>
      </c>
      <c r="D252" s="45">
        <v>341</v>
      </c>
      <c r="E252" s="36"/>
      <c r="F252" s="36" t="s">
        <v>113</v>
      </c>
      <c r="G252" s="36" t="s">
        <v>113</v>
      </c>
      <c r="H252" s="36" t="s">
        <v>113</v>
      </c>
      <c r="I252" s="36"/>
      <c r="J252" s="36"/>
      <c r="K252" s="36"/>
      <c r="L252" s="36"/>
      <c r="M252" s="36"/>
      <c r="N252" s="40"/>
      <c r="O252" s="40"/>
      <c r="P252" s="40"/>
      <c r="Q252" s="40"/>
      <c r="R252" s="40"/>
      <c r="S252" s="40"/>
      <c r="T252" s="40"/>
    </row>
    <row r="253" spans="1:20" ht="15.5" x14ac:dyDescent="0.35">
      <c r="A253" s="43" t="s">
        <v>84</v>
      </c>
      <c r="B253" s="48">
        <v>9532</v>
      </c>
      <c r="C253" s="45">
        <v>244</v>
      </c>
      <c r="D253" s="45">
        <v>342</v>
      </c>
      <c r="E253" s="36">
        <f>I253</f>
        <v>210000</v>
      </c>
      <c r="F253" s="36" t="s">
        <v>113</v>
      </c>
      <c r="G253" s="36" t="s">
        <v>113</v>
      </c>
      <c r="H253" s="36" t="s">
        <v>113</v>
      </c>
      <c r="I253" s="36">
        <f>K253</f>
        <v>210000</v>
      </c>
      <c r="J253" s="36"/>
      <c r="K253" s="36">
        <v>210000</v>
      </c>
      <c r="L253" s="36"/>
      <c r="M253" s="36"/>
      <c r="N253" s="40"/>
      <c r="O253" s="40"/>
      <c r="P253" s="40"/>
      <c r="Q253" s="40"/>
      <c r="R253" s="40"/>
      <c r="S253" s="40"/>
      <c r="T253" s="40"/>
    </row>
    <row r="254" spans="1:20" ht="31" x14ac:dyDescent="0.35">
      <c r="A254" s="43" t="s">
        <v>85</v>
      </c>
      <c r="B254" s="48">
        <v>9533</v>
      </c>
      <c r="C254" s="45">
        <v>244</v>
      </c>
      <c r="D254" s="45">
        <v>343</v>
      </c>
      <c r="E254" s="36">
        <f>I254</f>
        <v>350000</v>
      </c>
      <c r="F254" s="36" t="s">
        <v>113</v>
      </c>
      <c r="G254" s="36" t="s">
        <v>113</v>
      </c>
      <c r="H254" s="36" t="s">
        <v>113</v>
      </c>
      <c r="I254" s="36">
        <f>K254</f>
        <v>350000</v>
      </c>
      <c r="J254" s="36"/>
      <c r="K254" s="36">
        <v>350000</v>
      </c>
      <c r="L254" s="36">
        <v>500000</v>
      </c>
      <c r="M254" s="36">
        <f>L254</f>
        <v>500000</v>
      </c>
      <c r="N254" s="40"/>
      <c r="O254" s="40"/>
      <c r="P254" s="40"/>
      <c r="Q254" s="40"/>
      <c r="R254" s="40"/>
      <c r="S254" s="40"/>
      <c r="T254" s="40"/>
    </row>
    <row r="255" spans="1:20" ht="15.5" x14ac:dyDescent="0.35">
      <c r="A255" s="53" t="s">
        <v>86</v>
      </c>
      <c r="B255" s="48">
        <v>9534</v>
      </c>
      <c r="C255" s="45">
        <v>244</v>
      </c>
      <c r="D255" s="45">
        <v>344</v>
      </c>
      <c r="E255" s="36">
        <f>I255</f>
        <v>385257.41</v>
      </c>
      <c r="F255" s="36" t="s">
        <v>113</v>
      </c>
      <c r="G255" s="36" t="s">
        <v>113</v>
      </c>
      <c r="H255" s="36" t="s">
        <v>113</v>
      </c>
      <c r="I255" s="36">
        <f>K255</f>
        <v>385257.41</v>
      </c>
      <c r="J255" s="36"/>
      <c r="K255" s="36">
        <v>385257.41</v>
      </c>
      <c r="L255" s="36">
        <v>200000</v>
      </c>
      <c r="M255" s="36">
        <v>200000</v>
      </c>
      <c r="N255" s="40"/>
      <c r="O255" s="40"/>
      <c r="P255" s="40"/>
      <c r="Q255" s="40"/>
      <c r="R255" s="40"/>
      <c r="S255" s="40"/>
      <c r="T255" s="40"/>
    </row>
    <row r="256" spans="1:20" ht="15.5" x14ac:dyDescent="0.35">
      <c r="A256" s="53" t="s">
        <v>87</v>
      </c>
      <c r="B256" s="48">
        <v>9535</v>
      </c>
      <c r="C256" s="45">
        <v>244</v>
      </c>
      <c r="D256" s="45">
        <v>345</v>
      </c>
      <c r="E256" s="36">
        <f>I256</f>
        <v>12000</v>
      </c>
      <c r="F256" s="36" t="s">
        <v>113</v>
      </c>
      <c r="G256" s="36" t="s">
        <v>113</v>
      </c>
      <c r="H256" s="36" t="s">
        <v>113</v>
      </c>
      <c r="I256" s="36">
        <f>K256</f>
        <v>12000</v>
      </c>
      <c r="J256" s="36"/>
      <c r="K256" s="36">
        <v>12000</v>
      </c>
      <c r="L256" s="36"/>
      <c r="M256" s="36"/>
      <c r="N256" s="40"/>
      <c r="O256" s="40"/>
      <c r="P256" s="40"/>
      <c r="Q256" s="40"/>
      <c r="R256" s="40"/>
      <c r="S256" s="40"/>
      <c r="T256" s="40"/>
    </row>
    <row r="257" spans="1:20" ht="31" x14ac:dyDescent="0.35">
      <c r="A257" s="53" t="s">
        <v>88</v>
      </c>
      <c r="B257" s="48">
        <v>9536</v>
      </c>
      <c r="C257" s="45">
        <v>244</v>
      </c>
      <c r="D257" s="45">
        <v>346</v>
      </c>
      <c r="E257" s="36">
        <f>I257</f>
        <v>400000</v>
      </c>
      <c r="F257" s="36" t="s">
        <v>113</v>
      </c>
      <c r="G257" s="36" t="s">
        <v>113</v>
      </c>
      <c r="H257" s="36" t="s">
        <v>113</v>
      </c>
      <c r="I257" s="36">
        <f>K257</f>
        <v>400000</v>
      </c>
      <c r="J257" s="36"/>
      <c r="K257" s="36">
        <v>400000</v>
      </c>
      <c r="L257" s="36">
        <v>561300</v>
      </c>
      <c r="M257" s="36">
        <f>L257</f>
        <v>561300</v>
      </c>
      <c r="N257" s="40"/>
      <c r="O257" s="40"/>
      <c r="P257" s="40"/>
      <c r="Q257" s="40"/>
      <c r="R257" s="40"/>
      <c r="S257" s="40"/>
      <c r="T257" s="40"/>
    </row>
    <row r="258" spans="1:20" ht="31" x14ac:dyDescent="0.35">
      <c r="A258" s="53" t="s">
        <v>89</v>
      </c>
      <c r="B258" s="48">
        <v>9537</v>
      </c>
      <c r="C258" s="45">
        <v>244</v>
      </c>
      <c r="D258" s="45">
        <v>347</v>
      </c>
      <c r="E258" s="36"/>
      <c r="F258" s="36" t="s">
        <v>113</v>
      </c>
      <c r="G258" s="36" t="s">
        <v>113</v>
      </c>
      <c r="H258" s="36" t="s">
        <v>113</v>
      </c>
      <c r="I258" s="36"/>
      <c r="J258" s="36"/>
      <c r="K258" s="36"/>
      <c r="L258" s="36"/>
      <c r="M258" s="36"/>
      <c r="N258" s="40"/>
      <c r="O258" s="40"/>
      <c r="P258" s="40"/>
      <c r="Q258" s="40"/>
      <c r="R258" s="40"/>
      <c r="S258" s="40"/>
      <c r="T258" s="40"/>
    </row>
    <row r="259" spans="1:20" ht="31" x14ac:dyDescent="0.35">
      <c r="A259" s="43" t="s">
        <v>90</v>
      </c>
      <c r="B259" s="48">
        <v>9538</v>
      </c>
      <c r="C259" s="45">
        <v>244</v>
      </c>
      <c r="D259" s="45">
        <v>349</v>
      </c>
      <c r="E259" s="36">
        <f>I259</f>
        <v>53073.5</v>
      </c>
      <c r="F259" s="36" t="s">
        <v>113</v>
      </c>
      <c r="G259" s="36" t="s">
        <v>113</v>
      </c>
      <c r="H259" s="36" t="s">
        <v>113</v>
      </c>
      <c r="I259" s="36">
        <f>K259</f>
        <v>53073.5</v>
      </c>
      <c r="J259" s="36"/>
      <c r="K259" s="36">
        <v>53073.5</v>
      </c>
      <c r="L259" s="36"/>
      <c r="M259" s="36"/>
      <c r="N259" s="40"/>
      <c r="O259" s="40"/>
      <c r="P259" s="40"/>
      <c r="Q259" s="40"/>
      <c r="R259" s="40"/>
      <c r="S259" s="40"/>
      <c r="T259" s="40"/>
    </row>
    <row r="260" spans="1:20" x14ac:dyDescent="0.35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</row>
    <row r="261" spans="1:20" x14ac:dyDescent="0.35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</row>
    <row r="262" spans="1:20" x14ac:dyDescent="0.35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</row>
    <row r="263" spans="1:20" x14ac:dyDescent="0.35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</row>
    <row r="264" spans="1:20" x14ac:dyDescent="0.35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</row>
    <row r="265" spans="1:20" x14ac:dyDescent="0.3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</row>
    <row r="266" spans="1:20" x14ac:dyDescent="0.35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</row>
    <row r="267" spans="1:20" x14ac:dyDescent="0.35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</row>
    <row r="268" spans="1:20" x14ac:dyDescent="0.35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</row>
    <row r="269" spans="1:20" x14ac:dyDescent="0.35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</row>
    <row r="270" spans="1:20" x14ac:dyDescent="0.35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</row>
    <row r="271" spans="1:20" x14ac:dyDescent="0.35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</row>
    <row r="272" spans="1:20" x14ac:dyDescent="0.35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</row>
    <row r="273" spans="1:20" x14ac:dyDescent="0.35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</row>
    <row r="274" spans="1:20" x14ac:dyDescent="0.35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</row>
    <row r="275" spans="1:20" x14ac:dyDescent="0.3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</row>
    <row r="276" spans="1:20" x14ac:dyDescent="0.35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</row>
    <row r="277" spans="1:20" x14ac:dyDescent="0.35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</row>
    <row r="278" spans="1:20" x14ac:dyDescent="0.35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</row>
    <row r="279" spans="1:20" x14ac:dyDescent="0.35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</row>
    <row r="280" spans="1:20" x14ac:dyDescent="0.35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</row>
    <row r="281" spans="1:20" x14ac:dyDescent="0.35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</row>
    <row r="282" spans="1:20" x14ac:dyDescent="0.35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</row>
    <row r="283" spans="1:20" x14ac:dyDescent="0.35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</row>
    <row r="284" spans="1:20" x14ac:dyDescent="0.35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</row>
    <row r="285" spans="1:20" x14ac:dyDescent="0.3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</row>
    <row r="286" spans="1:20" x14ac:dyDescent="0.35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</row>
    <row r="287" spans="1:20" x14ac:dyDescent="0.35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</row>
    <row r="288" spans="1:20" x14ac:dyDescent="0.35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</row>
    <row r="289" spans="1:20" x14ac:dyDescent="0.35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</row>
    <row r="290" spans="1:20" x14ac:dyDescent="0.35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</row>
    <row r="291" spans="1:20" x14ac:dyDescent="0.35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</row>
    <row r="292" spans="1:20" x14ac:dyDescent="0.35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</row>
    <row r="293" spans="1:20" x14ac:dyDescent="0.35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</row>
    <row r="294" spans="1:20" x14ac:dyDescent="0.35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</row>
    <row r="295" spans="1:20" x14ac:dyDescent="0.35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</row>
    <row r="296" spans="1:20" x14ac:dyDescent="0.35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</row>
    <row r="297" spans="1:20" x14ac:dyDescent="0.35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</row>
    <row r="298" spans="1:20" x14ac:dyDescent="0.35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</row>
    <row r="299" spans="1:20" x14ac:dyDescent="0.35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</row>
    <row r="300" spans="1:20" x14ac:dyDescent="0.35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</row>
    <row r="301" spans="1:20" x14ac:dyDescent="0.35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</row>
    <row r="302" spans="1:20" x14ac:dyDescent="0.35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</row>
    <row r="303" spans="1:20" x14ac:dyDescent="0.35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</row>
    <row r="304" spans="1:20" x14ac:dyDescent="0.35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</row>
    <row r="305" spans="1:20" x14ac:dyDescent="0.3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</row>
    <row r="306" spans="1:20" x14ac:dyDescent="0.35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</row>
    <row r="307" spans="1:20" x14ac:dyDescent="0.35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</row>
    <row r="308" spans="1:20" x14ac:dyDescent="0.35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</row>
    <row r="309" spans="1:20" x14ac:dyDescent="0.35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</row>
    <row r="310" spans="1:20" x14ac:dyDescent="0.35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</row>
    <row r="311" spans="1:20" x14ac:dyDescent="0.35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</row>
    <row r="312" spans="1:20" x14ac:dyDescent="0.35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</row>
    <row r="313" spans="1:20" x14ac:dyDescent="0.35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</row>
    <row r="314" spans="1:20" x14ac:dyDescent="0.35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</row>
    <row r="315" spans="1:20" x14ac:dyDescent="0.3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</row>
    <row r="316" spans="1:20" x14ac:dyDescent="0.35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</row>
    <row r="317" spans="1:20" x14ac:dyDescent="0.35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</row>
    <row r="318" spans="1:20" x14ac:dyDescent="0.35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</row>
    <row r="319" spans="1:20" x14ac:dyDescent="0.35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</row>
    <row r="320" spans="1:20" x14ac:dyDescent="0.35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</row>
    <row r="321" spans="1:20" x14ac:dyDescent="0.35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</row>
    <row r="322" spans="1:20" x14ac:dyDescent="0.35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</row>
    <row r="323" spans="1:20" x14ac:dyDescent="0.35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</row>
    <row r="324" spans="1:20" x14ac:dyDescent="0.35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</row>
    <row r="325" spans="1:20" x14ac:dyDescent="0.35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</row>
    <row r="326" spans="1:20" x14ac:dyDescent="0.35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</row>
    <row r="327" spans="1:20" x14ac:dyDescent="0.35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</row>
    <row r="328" spans="1:20" x14ac:dyDescent="0.35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</row>
    <row r="329" spans="1:20" x14ac:dyDescent="0.35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</row>
    <row r="330" spans="1:20" x14ac:dyDescent="0.35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</row>
    <row r="331" spans="1:20" x14ac:dyDescent="0.35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</row>
    <row r="332" spans="1:20" x14ac:dyDescent="0.35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</row>
    <row r="333" spans="1:20" x14ac:dyDescent="0.35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</row>
    <row r="334" spans="1:20" x14ac:dyDescent="0.35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</row>
    <row r="335" spans="1:20" x14ac:dyDescent="0.35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</row>
    <row r="336" spans="1:20" x14ac:dyDescent="0.35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</row>
    <row r="337" spans="1:20" x14ac:dyDescent="0.35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</row>
    <row r="338" spans="1:20" x14ac:dyDescent="0.35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</row>
    <row r="339" spans="1:20" x14ac:dyDescent="0.35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</row>
    <row r="340" spans="1:20" x14ac:dyDescent="0.35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</row>
    <row r="341" spans="1:20" x14ac:dyDescent="0.35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</row>
    <row r="342" spans="1:20" x14ac:dyDescent="0.35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</row>
    <row r="343" spans="1:20" x14ac:dyDescent="0.35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</row>
    <row r="344" spans="1:20" x14ac:dyDescent="0.35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</row>
    <row r="345" spans="1:20" x14ac:dyDescent="0.3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</row>
    <row r="346" spans="1:20" x14ac:dyDescent="0.35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</row>
    <row r="347" spans="1:20" x14ac:dyDescent="0.35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</row>
    <row r="348" spans="1:20" x14ac:dyDescent="0.35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</row>
    <row r="349" spans="1:20" x14ac:dyDescent="0.35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</row>
    <row r="350" spans="1:20" x14ac:dyDescent="0.35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</row>
    <row r="351" spans="1:20" x14ac:dyDescent="0.35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</row>
    <row r="352" spans="1:20" x14ac:dyDescent="0.35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</row>
    <row r="353" spans="1:20" x14ac:dyDescent="0.35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</row>
    <row r="354" spans="1:20" x14ac:dyDescent="0.35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</row>
    <row r="355" spans="1:20" x14ac:dyDescent="0.3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</row>
    <row r="356" spans="1:20" x14ac:dyDescent="0.35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</row>
    <row r="357" spans="1:20" x14ac:dyDescent="0.35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</row>
    <row r="358" spans="1:20" x14ac:dyDescent="0.35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</row>
    <row r="359" spans="1:20" x14ac:dyDescent="0.35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</row>
    <row r="360" spans="1:20" x14ac:dyDescent="0.3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</row>
    <row r="361" spans="1:20" x14ac:dyDescent="0.35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</row>
    <row r="362" spans="1:20" x14ac:dyDescent="0.35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</row>
    <row r="363" spans="1:20" x14ac:dyDescent="0.35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</row>
    <row r="364" spans="1:20" x14ac:dyDescent="0.35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</row>
    <row r="365" spans="1:20" x14ac:dyDescent="0.35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</row>
    <row r="366" spans="1:20" x14ac:dyDescent="0.35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</row>
    <row r="367" spans="1:20" x14ac:dyDescent="0.35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</row>
    <row r="368" spans="1:20" x14ac:dyDescent="0.35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</row>
    <row r="369" spans="1:20" x14ac:dyDescent="0.35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</row>
    <row r="370" spans="1:20" x14ac:dyDescent="0.35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</row>
    <row r="371" spans="1:20" x14ac:dyDescent="0.35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</row>
    <row r="372" spans="1:20" x14ac:dyDescent="0.35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</row>
    <row r="373" spans="1:20" x14ac:dyDescent="0.35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</row>
    <row r="374" spans="1:20" x14ac:dyDescent="0.35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</row>
    <row r="375" spans="1:20" x14ac:dyDescent="0.35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</row>
    <row r="376" spans="1:20" x14ac:dyDescent="0.35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</row>
    <row r="377" spans="1:20" x14ac:dyDescent="0.35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</row>
    <row r="378" spans="1:20" x14ac:dyDescent="0.35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</row>
    <row r="379" spans="1:20" x14ac:dyDescent="0.35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</row>
    <row r="380" spans="1:20" x14ac:dyDescent="0.35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</row>
    <row r="381" spans="1:20" x14ac:dyDescent="0.35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</row>
    <row r="382" spans="1:20" x14ac:dyDescent="0.35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</row>
    <row r="383" spans="1:20" x14ac:dyDescent="0.35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</row>
    <row r="384" spans="1:20" x14ac:dyDescent="0.35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</row>
    <row r="385" spans="1:20" x14ac:dyDescent="0.35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</row>
    <row r="386" spans="1:20" x14ac:dyDescent="0.35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</row>
    <row r="387" spans="1:20" x14ac:dyDescent="0.35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</row>
    <row r="388" spans="1:20" x14ac:dyDescent="0.35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</row>
    <row r="389" spans="1:20" x14ac:dyDescent="0.35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</row>
    <row r="390" spans="1:20" x14ac:dyDescent="0.35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</row>
    <row r="391" spans="1:20" x14ac:dyDescent="0.35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</row>
    <row r="392" spans="1:20" x14ac:dyDescent="0.35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</row>
    <row r="393" spans="1:20" x14ac:dyDescent="0.35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</row>
    <row r="394" spans="1:20" x14ac:dyDescent="0.35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</row>
    <row r="395" spans="1:20" x14ac:dyDescent="0.3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</row>
    <row r="396" spans="1:20" x14ac:dyDescent="0.35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</row>
    <row r="397" spans="1:20" x14ac:dyDescent="0.35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</row>
    <row r="398" spans="1:20" x14ac:dyDescent="0.35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</row>
    <row r="399" spans="1:20" x14ac:dyDescent="0.35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</row>
    <row r="400" spans="1:20" x14ac:dyDescent="0.35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</row>
    <row r="401" spans="1:20" x14ac:dyDescent="0.35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</row>
    <row r="402" spans="1:20" x14ac:dyDescent="0.35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</row>
    <row r="403" spans="1:20" x14ac:dyDescent="0.35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</row>
    <row r="404" spans="1:20" x14ac:dyDescent="0.35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</row>
    <row r="405" spans="1:20" x14ac:dyDescent="0.35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</row>
    <row r="406" spans="1:20" x14ac:dyDescent="0.35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</row>
    <row r="407" spans="1:20" x14ac:dyDescent="0.35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</row>
    <row r="408" spans="1:20" x14ac:dyDescent="0.35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</row>
    <row r="409" spans="1:20" x14ac:dyDescent="0.35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</row>
    <row r="410" spans="1:20" x14ac:dyDescent="0.35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</row>
    <row r="411" spans="1:20" x14ac:dyDescent="0.35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</row>
    <row r="412" spans="1:20" x14ac:dyDescent="0.35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</row>
    <row r="413" spans="1:20" x14ac:dyDescent="0.35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</row>
    <row r="414" spans="1:20" x14ac:dyDescent="0.35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</row>
    <row r="415" spans="1:20" x14ac:dyDescent="0.35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</row>
    <row r="416" spans="1:20" x14ac:dyDescent="0.35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</row>
    <row r="417" spans="1:20" x14ac:dyDescent="0.35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</row>
    <row r="418" spans="1:20" x14ac:dyDescent="0.35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</row>
    <row r="419" spans="1:20" x14ac:dyDescent="0.35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</row>
    <row r="420" spans="1:20" x14ac:dyDescent="0.35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</row>
    <row r="421" spans="1:20" x14ac:dyDescent="0.35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</row>
    <row r="422" spans="1:20" x14ac:dyDescent="0.35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</row>
    <row r="423" spans="1:20" x14ac:dyDescent="0.35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</row>
    <row r="424" spans="1:20" x14ac:dyDescent="0.35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</row>
    <row r="425" spans="1:20" x14ac:dyDescent="0.35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</row>
    <row r="426" spans="1:20" x14ac:dyDescent="0.35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</row>
    <row r="427" spans="1:20" x14ac:dyDescent="0.35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</row>
    <row r="428" spans="1:20" x14ac:dyDescent="0.35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</row>
    <row r="429" spans="1:20" x14ac:dyDescent="0.35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</row>
    <row r="430" spans="1:20" x14ac:dyDescent="0.35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</row>
    <row r="431" spans="1:20" x14ac:dyDescent="0.35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</row>
    <row r="432" spans="1:20" x14ac:dyDescent="0.35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</row>
    <row r="433" spans="1:20" x14ac:dyDescent="0.35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</row>
    <row r="434" spans="1:20" x14ac:dyDescent="0.35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</row>
    <row r="435" spans="1:20" x14ac:dyDescent="0.3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</row>
    <row r="436" spans="1:20" x14ac:dyDescent="0.35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</row>
    <row r="437" spans="1:20" x14ac:dyDescent="0.35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</row>
    <row r="438" spans="1:20" x14ac:dyDescent="0.35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</row>
    <row r="439" spans="1:20" x14ac:dyDescent="0.35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</row>
    <row r="440" spans="1:20" x14ac:dyDescent="0.35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</row>
    <row r="441" spans="1:20" x14ac:dyDescent="0.35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</row>
    <row r="442" spans="1:20" x14ac:dyDescent="0.35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</row>
    <row r="443" spans="1:20" x14ac:dyDescent="0.35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</row>
    <row r="444" spans="1:20" x14ac:dyDescent="0.35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</row>
    <row r="445" spans="1:20" x14ac:dyDescent="0.35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</row>
    <row r="446" spans="1:20" x14ac:dyDescent="0.35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</row>
    <row r="447" spans="1:20" x14ac:dyDescent="0.35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</row>
    <row r="448" spans="1:20" x14ac:dyDescent="0.35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</row>
    <row r="449" spans="1:20" x14ac:dyDescent="0.35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</row>
    <row r="450" spans="1:20" x14ac:dyDescent="0.35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</row>
    <row r="451" spans="1:20" x14ac:dyDescent="0.35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</row>
    <row r="452" spans="1:20" x14ac:dyDescent="0.35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</row>
    <row r="453" spans="1:20" x14ac:dyDescent="0.35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</row>
    <row r="454" spans="1:20" x14ac:dyDescent="0.35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</row>
    <row r="455" spans="1:20" x14ac:dyDescent="0.35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</row>
    <row r="456" spans="1:20" x14ac:dyDescent="0.35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</row>
    <row r="457" spans="1:20" x14ac:dyDescent="0.35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</row>
    <row r="458" spans="1:20" x14ac:dyDescent="0.35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</row>
    <row r="459" spans="1:20" x14ac:dyDescent="0.35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</row>
    <row r="460" spans="1:20" x14ac:dyDescent="0.35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</row>
    <row r="461" spans="1:20" x14ac:dyDescent="0.35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</row>
    <row r="462" spans="1:20" x14ac:dyDescent="0.35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</row>
    <row r="463" spans="1:20" x14ac:dyDescent="0.35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</row>
    <row r="464" spans="1:20" x14ac:dyDescent="0.35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</row>
    <row r="465" spans="1:20" x14ac:dyDescent="0.3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</row>
    <row r="466" spans="1:20" x14ac:dyDescent="0.35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</row>
    <row r="467" spans="1:20" x14ac:dyDescent="0.35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</row>
    <row r="468" spans="1:20" x14ac:dyDescent="0.35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</row>
    <row r="469" spans="1:20" x14ac:dyDescent="0.35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</row>
    <row r="470" spans="1:20" x14ac:dyDescent="0.35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</row>
    <row r="471" spans="1:20" x14ac:dyDescent="0.35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</row>
    <row r="472" spans="1:20" x14ac:dyDescent="0.35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</row>
    <row r="473" spans="1:20" x14ac:dyDescent="0.35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</row>
    <row r="474" spans="1:20" x14ac:dyDescent="0.35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</row>
    <row r="475" spans="1:20" x14ac:dyDescent="0.35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</row>
    <row r="476" spans="1:20" x14ac:dyDescent="0.35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</row>
    <row r="477" spans="1:20" x14ac:dyDescent="0.35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</row>
    <row r="478" spans="1:20" x14ac:dyDescent="0.35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</row>
    <row r="479" spans="1:20" x14ac:dyDescent="0.35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</row>
    <row r="480" spans="1:20" x14ac:dyDescent="0.35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</row>
    <row r="481" spans="1:20" x14ac:dyDescent="0.35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</row>
    <row r="482" spans="1:20" x14ac:dyDescent="0.35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</row>
    <row r="483" spans="1:20" x14ac:dyDescent="0.35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</row>
    <row r="484" spans="1:20" x14ac:dyDescent="0.35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</row>
    <row r="485" spans="1:20" x14ac:dyDescent="0.35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</row>
    <row r="486" spans="1:20" x14ac:dyDescent="0.35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</row>
    <row r="487" spans="1:20" x14ac:dyDescent="0.35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</row>
    <row r="488" spans="1:20" x14ac:dyDescent="0.35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</row>
    <row r="489" spans="1:20" x14ac:dyDescent="0.35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</row>
    <row r="490" spans="1:20" x14ac:dyDescent="0.35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</row>
    <row r="491" spans="1:20" x14ac:dyDescent="0.35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</row>
    <row r="492" spans="1:20" x14ac:dyDescent="0.35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</row>
    <row r="493" spans="1:20" x14ac:dyDescent="0.35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</row>
    <row r="494" spans="1:20" x14ac:dyDescent="0.35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</row>
    <row r="495" spans="1:20" x14ac:dyDescent="0.35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</row>
    <row r="496" spans="1:20" x14ac:dyDescent="0.35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</row>
    <row r="497" spans="1:20" x14ac:dyDescent="0.35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</row>
    <row r="498" spans="1:20" x14ac:dyDescent="0.35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</row>
    <row r="499" spans="1:20" x14ac:dyDescent="0.35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</row>
    <row r="500" spans="1:20" x14ac:dyDescent="0.35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</row>
    <row r="501" spans="1:20" x14ac:dyDescent="0.35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</row>
    <row r="502" spans="1:20" x14ac:dyDescent="0.35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</row>
    <row r="503" spans="1:20" x14ac:dyDescent="0.35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</row>
    <row r="504" spans="1:20" x14ac:dyDescent="0.35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</row>
    <row r="505" spans="1:20" x14ac:dyDescent="0.3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</row>
    <row r="506" spans="1:20" x14ac:dyDescent="0.35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</row>
    <row r="507" spans="1:20" x14ac:dyDescent="0.35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</row>
    <row r="508" spans="1:20" x14ac:dyDescent="0.35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</row>
    <row r="509" spans="1:20" x14ac:dyDescent="0.35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</row>
    <row r="510" spans="1:20" x14ac:dyDescent="0.35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</row>
    <row r="511" spans="1:20" x14ac:dyDescent="0.35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</row>
    <row r="512" spans="1:20" x14ac:dyDescent="0.35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</row>
    <row r="513" spans="1:20" x14ac:dyDescent="0.35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</row>
    <row r="514" spans="1:20" x14ac:dyDescent="0.35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</row>
    <row r="515" spans="1:20" x14ac:dyDescent="0.3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</row>
    <row r="516" spans="1:20" x14ac:dyDescent="0.35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</row>
    <row r="517" spans="1:20" x14ac:dyDescent="0.35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</row>
    <row r="518" spans="1:20" x14ac:dyDescent="0.35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</row>
    <row r="519" spans="1:20" x14ac:dyDescent="0.35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</row>
    <row r="520" spans="1:20" x14ac:dyDescent="0.35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</row>
    <row r="521" spans="1:20" x14ac:dyDescent="0.35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</row>
    <row r="522" spans="1:20" x14ac:dyDescent="0.35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</row>
    <row r="523" spans="1:20" x14ac:dyDescent="0.35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</row>
    <row r="524" spans="1:20" x14ac:dyDescent="0.35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</row>
    <row r="525" spans="1:20" x14ac:dyDescent="0.35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</row>
    <row r="526" spans="1:20" x14ac:dyDescent="0.35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</row>
    <row r="527" spans="1:20" x14ac:dyDescent="0.35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</row>
    <row r="528" spans="1:20" x14ac:dyDescent="0.35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</row>
    <row r="529" spans="1:20" x14ac:dyDescent="0.35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</row>
    <row r="530" spans="1:20" x14ac:dyDescent="0.35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</row>
    <row r="531" spans="1:20" x14ac:dyDescent="0.35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</row>
    <row r="532" spans="1:20" x14ac:dyDescent="0.35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</row>
    <row r="533" spans="1:20" x14ac:dyDescent="0.35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</row>
    <row r="534" spans="1:20" x14ac:dyDescent="0.35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</row>
    <row r="535" spans="1:20" x14ac:dyDescent="0.35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</row>
    <row r="536" spans="1:20" x14ac:dyDescent="0.35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</row>
    <row r="537" spans="1:20" x14ac:dyDescent="0.35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</row>
    <row r="538" spans="1:20" x14ac:dyDescent="0.35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</row>
    <row r="539" spans="1:20" x14ac:dyDescent="0.35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</row>
    <row r="540" spans="1:20" x14ac:dyDescent="0.35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</row>
    <row r="541" spans="1:20" x14ac:dyDescent="0.35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</row>
    <row r="542" spans="1:20" x14ac:dyDescent="0.35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</row>
    <row r="543" spans="1:20" x14ac:dyDescent="0.35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</row>
    <row r="544" spans="1:20" x14ac:dyDescent="0.35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</row>
    <row r="545" spans="1:20" x14ac:dyDescent="0.35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</row>
    <row r="546" spans="1:20" x14ac:dyDescent="0.35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</row>
    <row r="547" spans="1:20" x14ac:dyDescent="0.35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</row>
    <row r="548" spans="1:20" x14ac:dyDescent="0.35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</row>
    <row r="549" spans="1:20" x14ac:dyDescent="0.35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</row>
    <row r="550" spans="1:20" x14ac:dyDescent="0.35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</row>
    <row r="551" spans="1:20" x14ac:dyDescent="0.35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</row>
    <row r="552" spans="1:20" x14ac:dyDescent="0.35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</row>
    <row r="553" spans="1:20" x14ac:dyDescent="0.35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</row>
    <row r="554" spans="1:20" x14ac:dyDescent="0.35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</row>
    <row r="555" spans="1:20" x14ac:dyDescent="0.35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</row>
    <row r="556" spans="1:20" x14ac:dyDescent="0.35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</row>
    <row r="557" spans="1:20" x14ac:dyDescent="0.35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</row>
    <row r="558" spans="1:20" x14ac:dyDescent="0.35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</row>
    <row r="559" spans="1:20" x14ac:dyDescent="0.35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</row>
    <row r="560" spans="1:20" x14ac:dyDescent="0.35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</row>
    <row r="561" spans="1:20" x14ac:dyDescent="0.35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</row>
    <row r="562" spans="1:20" x14ac:dyDescent="0.35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</row>
    <row r="563" spans="1:20" x14ac:dyDescent="0.35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</row>
    <row r="564" spans="1:20" x14ac:dyDescent="0.35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</row>
    <row r="565" spans="1:20" x14ac:dyDescent="0.35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</row>
    <row r="566" spans="1:20" x14ac:dyDescent="0.35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</row>
    <row r="567" spans="1:20" x14ac:dyDescent="0.35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</row>
    <row r="568" spans="1:20" x14ac:dyDescent="0.35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</row>
    <row r="569" spans="1:20" x14ac:dyDescent="0.35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</row>
    <row r="570" spans="1:20" x14ac:dyDescent="0.35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</row>
    <row r="571" spans="1:20" x14ac:dyDescent="0.35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</row>
    <row r="572" spans="1:20" x14ac:dyDescent="0.35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</row>
    <row r="573" spans="1:20" x14ac:dyDescent="0.35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</row>
    <row r="574" spans="1:20" x14ac:dyDescent="0.35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</row>
    <row r="575" spans="1:20" x14ac:dyDescent="0.35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</row>
    <row r="576" spans="1:20" x14ac:dyDescent="0.35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</row>
    <row r="577" spans="1:20" x14ac:dyDescent="0.35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</row>
    <row r="578" spans="1:20" x14ac:dyDescent="0.35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</row>
    <row r="579" spans="1:20" x14ac:dyDescent="0.35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</row>
    <row r="580" spans="1:20" x14ac:dyDescent="0.35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</row>
    <row r="581" spans="1:20" x14ac:dyDescent="0.35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</row>
    <row r="582" spans="1:20" x14ac:dyDescent="0.35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</row>
    <row r="583" spans="1:20" x14ac:dyDescent="0.35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</row>
    <row r="584" spans="1:20" x14ac:dyDescent="0.35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</row>
    <row r="585" spans="1:20" x14ac:dyDescent="0.3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</row>
    <row r="586" spans="1:20" x14ac:dyDescent="0.35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</row>
    <row r="587" spans="1:20" x14ac:dyDescent="0.35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</row>
    <row r="588" spans="1:20" x14ac:dyDescent="0.35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</row>
    <row r="589" spans="1:20" x14ac:dyDescent="0.35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</row>
    <row r="590" spans="1:20" x14ac:dyDescent="0.35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</row>
    <row r="591" spans="1:20" x14ac:dyDescent="0.35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</row>
    <row r="592" spans="1:20" x14ac:dyDescent="0.35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</row>
    <row r="593" spans="1:20" x14ac:dyDescent="0.35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</row>
    <row r="594" spans="1:20" x14ac:dyDescent="0.35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</row>
    <row r="595" spans="1:20" x14ac:dyDescent="0.3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</row>
    <row r="596" spans="1:20" x14ac:dyDescent="0.35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</row>
    <row r="597" spans="1:20" x14ac:dyDescent="0.35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</row>
    <row r="598" spans="1:20" x14ac:dyDescent="0.35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</row>
    <row r="599" spans="1:20" x14ac:dyDescent="0.35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</row>
    <row r="600" spans="1:20" x14ac:dyDescent="0.35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</row>
    <row r="601" spans="1:20" x14ac:dyDescent="0.35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</row>
    <row r="602" spans="1:20" x14ac:dyDescent="0.35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</row>
    <row r="603" spans="1:20" x14ac:dyDescent="0.35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</row>
    <row r="604" spans="1:20" x14ac:dyDescent="0.35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</row>
    <row r="605" spans="1:20" x14ac:dyDescent="0.3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</row>
    <row r="606" spans="1:20" x14ac:dyDescent="0.35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</row>
    <row r="607" spans="1:20" x14ac:dyDescent="0.35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</row>
    <row r="608" spans="1:20" x14ac:dyDescent="0.35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</row>
    <row r="609" spans="1:20" x14ac:dyDescent="0.35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</row>
    <row r="610" spans="1:20" x14ac:dyDescent="0.35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</row>
    <row r="611" spans="1:20" x14ac:dyDescent="0.35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</row>
    <row r="612" spans="1:20" x14ac:dyDescent="0.35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</row>
    <row r="613" spans="1:20" x14ac:dyDescent="0.35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</row>
    <row r="614" spans="1:20" x14ac:dyDescent="0.35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</row>
    <row r="615" spans="1:20" x14ac:dyDescent="0.3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</row>
    <row r="616" spans="1:20" x14ac:dyDescent="0.35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</row>
    <row r="617" spans="1:20" x14ac:dyDescent="0.35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</row>
    <row r="618" spans="1:20" x14ac:dyDescent="0.35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</row>
    <row r="619" spans="1:20" x14ac:dyDescent="0.35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</row>
    <row r="620" spans="1:20" x14ac:dyDescent="0.35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</row>
    <row r="621" spans="1:20" x14ac:dyDescent="0.35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</row>
    <row r="622" spans="1:20" x14ac:dyDescent="0.35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</row>
    <row r="623" spans="1:20" x14ac:dyDescent="0.35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</row>
    <row r="624" spans="1:20" x14ac:dyDescent="0.35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</row>
    <row r="625" spans="1:20" x14ac:dyDescent="0.35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</row>
    <row r="626" spans="1:20" x14ac:dyDescent="0.35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</row>
    <row r="627" spans="1:20" x14ac:dyDescent="0.35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</row>
    <row r="628" spans="1:20" x14ac:dyDescent="0.35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</row>
    <row r="629" spans="1:20" x14ac:dyDescent="0.35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</row>
    <row r="630" spans="1:20" x14ac:dyDescent="0.35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</row>
    <row r="631" spans="1:20" x14ac:dyDescent="0.35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</row>
    <row r="632" spans="1:20" x14ac:dyDescent="0.35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</row>
    <row r="633" spans="1:20" x14ac:dyDescent="0.35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</row>
    <row r="634" spans="1:20" x14ac:dyDescent="0.35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</row>
    <row r="635" spans="1:20" x14ac:dyDescent="0.3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</row>
    <row r="636" spans="1:20" x14ac:dyDescent="0.35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</row>
    <row r="637" spans="1:20" x14ac:dyDescent="0.35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</row>
    <row r="638" spans="1:20" x14ac:dyDescent="0.35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</row>
    <row r="639" spans="1:20" x14ac:dyDescent="0.35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</row>
    <row r="640" spans="1:20" x14ac:dyDescent="0.35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</row>
    <row r="641" spans="1:20" x14ac:dyDescent="0.35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</row>
    <row r="642" spans="1:20" x14ac:dyDescent="0.35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</row>
    <row r="643" spans="1:20" x14ac:dyDescent="0.35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</row>
    <row r="644" spans="1:20" x14ac:dyDescent="0.35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</row>
    <row r="645" spans="1:20" x14ac:dyDescent="0.35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</row>
    <row r="646" spans="1:20" x14ac:dyDescent="0.35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</row>
    <row r="647" spans="1:20" x14ac:dyDescent="0.35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</row>
    <row r="648" spans="1:20" x14ac:dyDescent="0.35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</row>
    <row r="649" spans="1:20" x14ac:dyDescent="0.35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</row>
    <row r="650" spans="1:20" x14ac:dyDescent="0.35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</row>
    <row r="651" spans="1:20" x14ac:dyDescent="0.35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</row>
    <row r="652" spans="1:20" x14ac:dyDescent="0.35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</row>
    <row r="653" spans="1:20" x14ac:dyDescent="0.35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</row>
    <row r="654" spans="1:20" x14ac:dyDescent="0.35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</row>
    <row r="655" spans="1:20" x14ac:dyDescent="0.3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</row>
    <row r="656" spans="1:20" x14ac:dyDescent="0.35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</row>
    <row r="657" spans="1:20" x14ac:dyDescent="0.35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</row>
    <row r="658" spans="1:20" x14ac:dyDescent="0.35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</row>
    <row r="659" spans="1:20" x14ac:dyDescent="0.35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</row>
    <row r="660" spans="1:20" x14ac:dyDescent="0.35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</row>
    <row r="661" spans="1:20" x14ac:dyDescent="0.35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</row>
    <row r="662" spans="1:20" x14ac:dyDescent="0.35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</row>
    <row r="663" spans="1:20" x14ac:dyDescent="0.35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</row>
    <row r="664" spans="1:20" x14ac:dyDescent="0.35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</row>
    <row r="665" spans="1:20" x14ac:dyDescent="0.3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</row>
    <row r="666" spans="1:20" x14ac:dyDescent="0.35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</row>
    <row r="667" spans="1:20" x14ac:dyDescent="0.35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</row>
    <row r="668" spans="1:20" x14ac:dyDescent="0.35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</row>
    <row r="669" spans="1:20" x14ac:dyDescent="0.35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</row>
    <row r="670" spans="1:20" x14ac:dyDescent="0.35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</row>
    <row r="671" spans="1:20" x14ac:dyDescent="0.35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</row>
    <row r="672" spans="1:20" x14ac:dyDescent="0.3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</row>
    <row r="673" spans="1:20" x14ac:dyDescent="0.35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</row>
    <row r="674" spans="1:20" x14ac:dyDescent="0.35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</row>
    <row r="675" spans="1:20" x14ac:dyDescent="0.3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</row>
    <row r="676" spans="1:20" x14ac:dyDescent="0.35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</row>
    <row r="677" spans="1:20" x14ac:dyDescent="0.35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</row>
    <row r="678" spans="1:20" x14ac:dyDescent="0.35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</row>
    <row r="679" spans="1:20" x14ac:dyDescent="0.35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</row>
    <row r="680" spans="1:20" x14ac:dyDescent="0.35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</row>
    <row r="681" spans="1:20" x14ac:dyDescent="0.35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</row>
    <row r="682" spans="1:20" x14ac:dyDescent="0.35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</row>
    <row r="683" spans="1:20" x14ac:dyDescent="0.35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</row>
    <row r="684" spans="1:20" x14ac:dyDescent="0.35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</row>
    <row r="685" spans="1:20" x14ac:dyDescent="0.3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</row>
    <row r="686" spans="1:20" x14ac:dyDescent="0.35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</row>
    <row r="687" spans="1:20" x14ac:dyDescent="0.35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</row>
    <row r="688" spans="1:20" x14ac:dyDescent="0.35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</row>
    <row r="689" spans="1:20" x14ac:dyDescent="0.35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</row>
    <row r="690" spans="1:20" x14ac:dyDescent="0.35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</row>
    <row r="691" spans="1:20" x14ac:dyDescent="0.35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</row>
    <row r="692" spans="1:20" x14ac:dyDescent="0.35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</row>
    <row r="693" spans="1:20" x14ac:dyDescent="0.35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</row>
    <row r="694" spans="1:20" x14ac:dyDescent="0.35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</row>
    <row r="695" spans="1:20" x14ac:dyDescent="0.3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</row>
    <row r="696" spans="1:20" x14ac:dyDescent="0.35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</row>
    <row r="697" spans="1:20" x14ac:dyDescent="0.35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</row>
    <row r="698" spans="1:20" x14ac:dyDescent="0.35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</row>
    <row r="699" spans="1:20" x14ac:dyDescent="0.35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</row>
    <row r="700" spans="1:20" x14ac:dyDescent="0.35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</row>
    <row r="701" spans="1:20" x14ac:dyDescent="0.35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</row>
    <row r="702" spans="1:20" x14ac:dyDescent="0.35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</row>
    <row r="703" spans="1:20" x14ac:dyDescent="0.35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</row>
    <row r="704" spans="1:20" x14ac:dyDescent="0.35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</row>
    <row r="705" spans="1:20" x14ac:dyDescent="0.3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</row>
    <row r="706" spans="1:20" x14ac:dyDescent="0.35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</row>
    <row r="707" spans="1:20" x14ac:dyDescent="0.35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</row>
    <row r="708" spans="1:20" x14ac:dyDescent="0.35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</row>
    <row r="709" spans="1:20" x14ac:dyDescent="0.35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</row>
    <row r="710" spans="1:20" x14ac:dyDescent="0.35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</row>
    <row r="711" spans="1:20" x14ac:dyDescent="0.35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</row>
    <row r="712" spans="1:20" x14ac:dyDescent="0.35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</row>
    <row r="713" spans="1:20" x14ac:dyDescent="0.35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</row>
    <row r="714" spans="1:20" x14ac:dyDescent="0.35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</row>
    <row r="715" spans="1:20" x14ac:dyDescent="0.3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</row>
    <row r="716" spans="1:20" x14ac:dyDescent="0.35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</row>
    <row r="717" spans="1:20" x14ac:dyDescent="0.35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</row>
    <row r="718" spans="1:20" x14ac:dyDescent="0.35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</row>
    <row r="719" spans="1:20" x14ac:dyDescent="0.35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</row>
    <row r="720" spans="1:20" x14ac:dyDescent="0.35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</row>
    <row r="721" spans="1:20" x14ac:dyDescent="0.35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</row>
    <row r="722" spans="1:20" x14ac:dyDescent="0.35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</row>
    <row r="723" spans="1:20" x14ac:dyDescent="0.35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</row>
    <row r="724" spans="1:20" x14ac:dyDescent="0.35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</row>
    <row r="725" spans="1:20" x14ac:dyDescent="0.3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</row>
    <row r="726" spans="1:20" x14ac:dyDescent="0.35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</row>
    <row r="727" spans="1:20" x14ac:dyDescent="0.35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</row>
    <row r="728" spans="1:20" x14ac:dyDescent="0.35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</row>
    <row r="729" spans="1:20" x14ac:dyDescent="0.35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</row>
    <row r="730" spans="1:20" x14ac:dyDescent="0.35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</row>
    <row r="731" spans="1:20" x14ac:dyDescent="0.35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</row>
    <row r="732" spans="1:20" x14ac:dyDescent="0.35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</row>
    <row r="733" spans="1:20" x14ac:dyDescent="0.35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</row>
    <row r="734" spans="1:20" x14ac:dyDescent="0.35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</row>
    <row r="735" spans="1:20" x14ac:dyDescent="0.3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</row>
    <row r="736" spans="1:20" x14ac:dyDescent="0.35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</row>
    <row r="737" spans="1:20" x14ac:dyDescent="0.35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</row>
    <row r="738" spans="1:20" x14ac:dyDescent="0.35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</row>
    <row r="739" spans="1:20" x14ac:dyDescent="0.35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</row>
    <row r="740" spans="1:20" x14ac:dyDescent="0.35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</row>
    <row r="741" spans="1:20" x14ac:dyDescent="0.35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</row>
    <row r="742" spans="1:20" x14ac:dyDescent="0.35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</row>
    <row r="743" spans="1:20" x14ac:dyDescent="0.35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</row>
    <row r="744" spans="1:20" x14ac:dyDescent="0.35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</row>
    <row r="745" spans="1:20" x14ac:dyDescent="0.3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</row>
    <row r="746" spans="1:20" x14ac:dyDescent="0.35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</row>
    <row r="747" spans="1:20" x14ac:dyDescent="0.35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</row>
    <row r="748" spans="1:20" x14ac:dyDescent="0.35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</row>
    <row r="749" spans="1:20" x14ac:dyDescent="0.35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</row>
    <row r="750" spans="1:20" x14ac:dyDescent="0.35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</row>
    <row r="751" spans="1:20" x14ac:dyDescent="0.35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</row>
    <row r="752" spans="1:20" x14ac:dyDescent="0.35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</row>
    <row r="753" spans="1:20" x14ac:dyDescent="0.35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</row>
    <row r="754" spans="1:20" x14ac:dyDescent="0.35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</row>
    <row r="755" spans="1:20" x14ac:dyDescent="0.3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</row>
    <row r="756" spans="1:20" x14ac:dyDescent="0.35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</row>
    <row r="757" spans="1:20" x14ac:dyDescent="0.35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</row>
    <row r="758" spans="1:20" x14ac:dyDescent="0.35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</row>
    <row r="759" spans="1:20" x14ac:dyDescent="0.35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</row>
    <row r="760" spans="1:20" x14ac:dyDescent="0.35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</row>
    <row r="761" spans="1:20" x14ac:dyDescent="0.35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</row>
    <row r="762" spans="1:20" x14ac:dyDescent="0.35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</row>
    <row r="763" spans="1:20" x14ac:dyDescent="0.35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</row>
    <row r="764" spans="1:20" x14ac:dyDescent="0.35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</row>
    <row r="765" spans="1:20" x14ac:dyDescent="0.3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</row>
    <row r="766" spans="1:20" x14ac:dyDescent="0.35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</row>
    <row r="767" spans="1:20" x14ac:dyDescent="0.35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</row>
    <row r="768" spans="1:20" x14ac:dyDescent="0.35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</row>
    <row r="769" spans="1:20" x14ac:dyDescent="0.35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</row>
    <row r="770" spans="1:20" x14ac:dyDescent="0.35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</row>
    <row r="771" spans="1:20" x14ac:dyDescent="0.35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</row>
    <row r="772" spans="1:20" x14ac:dyDescent="0.35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</row>
    <row r="773" spans="1:20" x14ac:dyDescent="0.35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</row>
    <row r="774" spans="1:20" x14ac:dyDescent="0.35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</row>
    <row r="775" spans="1:20" x14ac:dyDescent="0.3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</row>
    <row r="776" spans="1:20" x14ac:dyDescent="0.35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</row>
    <row r="777" spans="1:20" x14ac:dyDescent="0.35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</row>
    <row r="778" spans="1:20" x14ac:dyDescent="0.35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</row>
    <row r="779" spans="1:20" x14ac:dyDescent="0.35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</row>
    <row r="780" spans="1:20" x14ac:dyDescent="0.35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</row>
    <row r="781" spans="1:20" x14ac:dyDescent="0.35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</row>
    <row r="782" spans="1:20" x14ac:dyDescent="0.35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</row>
    <row r="783" spans="1:20" x14ac:dyDescent="0.35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</row>
    <row r="784" spans="1:20" x14ac:dyDescent="0.35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</row>
    <row r="785" spans="1:20" x14ac:dyDescent="0.3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</row>
    <row r="786" spans="1:20" x14ac:dyDescent="0.35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</row>
    <row r="787" spans="1:20" x14ac:dyDescent="0.35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</row>
    <row r="788" spans="1:20" x14ac:dyDescent="0.35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</row>
    <row r="789" spans="1:20" x14ac:dyDescent="0.35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</row>
    <row r="790" spans="1:20" x14ac:dyDescent="0.35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</row>
    <row r="791" spans="1:20" x14ac:dyDescent="0.35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</row>
    <row r="792" spans="1:20" x14ac:dyDescent="0.35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</row>
    <row r="793" spans="1:20" x14ac:dyDescent="0.35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</row>
    <row r="794" spans="1:20" x14ac:dyDescent="0.35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</row>
    <row r="795" spans="1:20" x14ac:dyDescent="0.3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</row>
    <row r="796" spans="1:20" x14ac:dyDescent="0.35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</row>
    <row r="797" spans="1:20" x14ac:dyDescent="0.35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</row>
    <row r="798" spans="1:20" x14ac:dyDescent="0.35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</row>
    <row r="799" spans="1:20" x14ac:dyDescent="0.35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</row>
    <row r="800" spans="1:20" x14ac:dyDescent="0.35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</row>
    <row r="801" spans="1:20" x14ac:dyDescent="0.35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</row>
    <row r="802" spans="1:20" x14ac:dyDescent="0.35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</row>
    <row r="803" spans="1:20" x14ac:dyDescent="0.35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</row>
    <row r="804" spans="1:20" x14ac:dyDescent="0.35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</row>
    <row r="805" spans="1:20" x14ac:dyDescent="0.3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</row>
    <row r="806" spans="1:20" x14ac:dyDescent="0.35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</row>
    <row r="807" spans="1:20" x14ac:dyDescent="0.35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</row>
    <row r="808" spans="1:20" x14ac:dyDescent="0.35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</row>
    <row r="809" spans="1:20" x14ac:dyDescent="0.35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</row>
    <row r="810" spans="1:20" x14ac:dyDescent="0.35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</row>
    <row r="811" spans="1:20" x14ac:dyDescent="0.35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</row>
    <row r="812" spans="1:20" x14ac:dyDescent="0.35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</row>
    <row r="813" spans="1:20" x14ac:dyDescent="0.35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</row>
    <row r="814" spans="1:20" x14ac:dyDescent="0.35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</row>
    <row r="815" spans="1:20" x14ac:dyDescent="0.3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</row>
    <row r="816" spans="1:20" x14ac:dyDescent="0.35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</row>
    <row r="817" spans="1:20" x14ac:dyDescent="0.35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</row>
    <row r="818" spans="1:20" x14ac:dyDescent="0.35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</row>
    <row r="819" spans="1:20" x14ac:dyDescent="0.35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</row>
    <row r="820" spans="1:20" x14ac:dyDescent="0.35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</row>
  </sheetData>
  <mergeCells count="15">
    <mergeCell ref="A2:A5"/>
    <mergeCell ref="L2:M2"/>
    <mergeCell ref="A1:M1"/>
    <mergeCell ref="F4:F5"/>
    <mergeCell ref="G4:G5"/>
    <mergeCell ref="H4:H5"/>
    <mergeCell ref="I4:K4"/>
    <mergeCell ref="E4:E5"/>
    <mergeCell ref="D4:D5"/>
    <mergeCell ref="C4:C5"/>
    <mergeCell ref="E2:K2"/>
    <mergeCell ref="C2:D3"/>
    <mergeCell ref="F3:H3"/>
    <mergeCell ref="I3:K3"/>
    <mergeCell ref="B2:B5"/>
  </mergeCells>
  <pageMargins left="0.46" right="0.13" top="0.13" bottom="0.2" header="0.12" footer="0.2"/>
  <pageSetup paperSize="9" scale="40" orientation="portrait" horizontalDpi="4294967293" verticalDpi="180" r:id="rId1"/>
  <rowBreaks count="3" manualBreakCount="3">
    <brk id="85" max="12" man="1"/>
    <brk id="169" max="16383" man="1"/>
    <brk id="259" max="16383" man="1"/>
  </rowBreaks>
  <ignoredErrors>
    <ignoredError sqref="B6:B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view="pageBreakPreview" topLeftCell="A19" zoomScale="60" workbookViewId="0">
      <selection activeCell="P10" sqref="P10"/>
    </sheetView>
  </sheetViews>
  <sheetFormatPr defaultRowHeight="14.5" x14ac:dyDescent="0.35"/>
  <cols>
    <col min="1" max="1" width="11" customWidth="1"/>
    <col min="2" max="2" width="69.7265625" customWidth="1"/>
    <col min="3" max="3" width="12.81640625" customWidth="1"/>
    <col min="4" max="4" width="13.1796875" customWidth="1"/>
    <col min="5" max="5" width="15.54296875" customWidth="1"/>
    <col min="6" max="6" width="17" customWidth="1"/>
    <col min="7" max="7" width="15.54296875" customWidth="1"/>
    <col min="8" max="8" width="15.7265625" customWidth="1"/>
    <col min="9" max="9" width="13.81640625" customWidth="1"/>
  </cols>
  <sheetData>
    <row r="1" spans="1:14" ht="27.75" customHeight="1" x14ac:dyDescent="0.4">
      <c r="A1" s="96" t="s">
        <v>120</v>
      </c>
      <c r="B1" s="96"/>
      <c r="C1" s="96"/>
      <c r="D1" s="96"/>
      <c r="E1" s="96"/>
      <c r="F1" s="96"/>
      <c r="G1" s="96"/>
      <c r="H1" s="96"/>
      <c r="I1" s="96"/>
      <c r="J1" s="3"/>
      <c r="K1" s="3"/>
      <c r="L1" s="3"/>
      <c r="M1" s="3"/>
      <c r="N1" s="3"/>
    </row>
    <row r="2" spans="1:14" ht="18" customHeight="1" x14ac:dyDescent="0.35">
      <c r="A2" s="97" t="s">
        <v>121</v>
      </c>
      <c r="B2" s="97" t="s">
        <v>1</v>
      </c>
      <c r="C2" s="97" t="s">
        <v>122</v>
      </c>
      <c r="D2" s="97" t="s">
        <v>123</v>
      </c>
      <c r="E2" s="97" t="s">
        <v>124</v>
      </c>
      <c r="F2" s="99" t="s">
        <v>125</v>
      </c>
      <c r="G2" s="99"/>
      <c r="H2" s="99"/>
      <c r="I2" s="99"/>
    </row>
    <row r="3" spans="1:14" ht="38.25" customHeight="1" x14ac:dyDescent="0.35">
      <c r="A3" s="98"/>
      <c r="B3" s="98"/>
      <c r="C3" s="98"/>
      <c r="D3" s="98"/>
      <c r="E3" s="98"/>
      <c r="F3" s="99" t="s">
        <v>212</v>
      </c>
      <c r="G3" s="97" t="s">
        <v>213</v>
      </c>
      <c r="H3" s="97" t="s">
        <v>214</v>
      </c>
      <c r="I3" s="99" t="s">
        <v>126</v>
      </c>
    </row>
    <row r="4" spans="1:14" ht="52.5" customHeight="1" x14ac:dyDescent="0.35">
      <c r="A4" s="98"/>
      <c r="B4" s="98"/>
      <c r="C4" s="98"/>
      <c r="D4" s="98"/>
      <c r="E4" s="98"/>
      <c r="F4" s="97"/>
      <c r="G4" s="98"/>
      <c r="H4" s="98"/>
      <c r="I4" s="97"/>
    </row>
    <row r="5" spans="1:14" ht="15.75" x14ac:dyDescent="0.25">
      <c r="A5" s="2">
        <v>1</v>
      </c>
      <c r="B5" s="2">
        <v>2</v>
      </c>
      <c r="C5" s="2">
        <v>3</v>
      </c>
      <c r="D5" s="2">
        <v>4</v>
      </c>
      <c r="E5" s="5" t="s">
        <v>127</v>
      </c>
      <c r="F5" s="2">
        <v>5</v>
      </c>
      <c r="G5" s="2">
        <v>6</v>
      </c>
      <c r="H5" s="2">
        <v>7</v>
      </c>
      <c r="I5" s="2">
        <v>8</v>
      </c>
    </row>
    <row r="6" spans="1:14" ht="20.25" customHeight="1" x14ac:dyDescent="0.35">
      <c r="A6" s="2">
        <v>1</v>
      </c>
      <c r="B6" s="1" t="s">
        <v>128</v>
      </c>
      <c r="C6" s="19">
        <v>26000</v>
      </c>
      <c r="D6" s="2" t="s">
        <v>129</v>
      </c>
      <c r="E6" s="6">
        <v>244.24700000000001</v>
      </c>
      <c r="F6" s="26">
        <f>F14</f>
        <v>23065872.260000002</v>
      </c>
      <c r="G6" s="26">
        <f t="shared" ref="G6:H6" si="0">G14</f>
        <v>19670014</v>
      </c>
      <c r="H6" s="26">
        <f t="shared" si="0"/>
        <v>19670014</v>
      </c>
      <c r="I6" s="26"/>
    </row>
    <row r="7" spans="1:14" ht="15.5" x14ac:dyDescent="0.35">
      <c r="A7" s="6"/>
      <c r="B7" s="1" t="s">
        <v>6</v>
      </c>
      <c r="C7" s="23"/>
      <c r="D7" s="6"/>
      <c r="E7" s="6"/>
      <c r="F7" s="26"/>
      <c r="G7" s="26"/>
      <c r="H7" s="26"/>
      <c r="I7" s="26"/>
    </row>
    <row r="8" spans="1:14" ht="134.25" customHeight="1" x14ac:dyDescent="0.35">
      <c r="A8" s="2" t="s">
        <v>130</v>
      </c>
      <c r="B8" s="1" t="s">
        <v>201</v>
      </c>
      <c r="C8" s="19">
        <v>26100</v>
      </c>
      <c r="D8" s="19" t="s">
        <v>129</v>
      </c>
      <c r="E8" s="23"/>
      <c r="F8" s="26"/>
      <c r="G8" s="26"/>
      <c r="H8" s="26"/>
      <c r="I8" s="26"/>
    </row>
    <row r="9" spans="1:14" ht="53.25" customHeight="1" x14ac:dyDescent="0.35">
      <c r="A9" s="2" t="s">
        <v>131</v>
      </c>
      <c r="B9" s="1" t="s">
        <v>157</v>
      </c>
      <c r="C9" s="19">
        <v>26200</v>
      </c>
      <c r="D9" s="19" t="s">
        <v>129</v>
      </c>
      <c r="E9" s="23"/>
      <c r="F9" s="26"/>
      <c r="G9" s="26"/>
      <c r="H9" s="26"/>
      <c r="I9" s="26"/>
    </row>
    <row r="10" spans="1:14" ht="49.5" customHeight="1" x14ac:dyDescent="0.35">
      <c r="A10" s="2" t="s">
        <v>132</v>
      </c>
      <c r="B10" s="1" t="s">
        <v>165</v>
      </c>
      <c r="C10" s="19">
        <v>26300</v>
      </c>
      <c r="D10" s="19" t="s">
        <v>129</v>
      </c>
      <c r="E10" s="23"/>
      <c r="F10" s="26"/>
      <c r="G10" s="26"/>
      <c r="H10" s="26"/>
      <c r="I10" s="26"/>
    </row>
    <row r="11" spans="1:14" ht="15.5" x14ac:dyDescent="0.35">
      <c r="A11" s="5" t="s">
        <v>174</v>
      </c>
      <c r="B11" s="1" t="s">
        <v>158</v>
      </c>
      <c r="C11" s="19">
        <v>26310</v>
      </c>
      <c r="D11" s="19" t="s">
        <v>133</v>
      </c>
      <c r="E11" s="19" t="s">
        <v>133</v>
      </c>
      <c r="F11" s="26"/>
      <c r="G11" s="26"/>
      <c r="H11" s="26"/>
      <c r="I11" s="26"/>
    </row>
    <row r="12" spans="1:14" ht="68.25" customHeight="1" x14ac:dyDescent="0.35">
      <c r="A12" s="6"/>
      <c r="B12" s="1" t="s">
        <v>134</v>
      </c>
      <c r="C12" s="19" t="s">
        <v>135</v>
      </c>
      <c r="D12" s="23"/>
      <c r="E12" s="23"/>
      <c r="F12" s="26"/>
      <c r="G12" s="26"/>
      <c r="H12" s="26"/>
      <c r="I12" s="26"/>
    </row>
    <row r="13" spans="1:14" ht="24" customHeight="1" x14ac:dyDescent="0.35">
      <c r="A13" s="5" t="s">
        <v>173</v>
      </c>
      <c r="B13" s="1" t="s">
        <v>159</v>
      </c>
      <c r="C13" s="19">
        <v>26320</v>
      </c>
      <c r="D13" s="19" t="s">
        <v>133</v>
      </c>
      <c r="E13" s="19" t="s">
        <v>133</v>
      </c>
      <c r="F13" s="26"/>
      <c r="G13" s="26"/>
      <c r="H13" s="26"/>
      <c r="I13" s="26"/>
    </row>
    <row r="14" spans="1:14" ht="49.5" customHeight="1" x14ac:dyDescent="0.35">
      <c r="A14" s="2" t="s">
        <v>136</v>
      </c>
      <c r="B14" s="1" t="s">
        <v>160</v>
      </c>
      <c r="C14" s="19">
        <v>26400</v>
      </c>
      <c r="D14" s="19" t="s">
        <v>129</v>
      </c>
      <c r="E14" s="23">
        <v>244.24700000000001</v>
      </c>
      <c r="F14" s="26">
        <f>F16+F20+F27</f>
        <v>23065872.260000002</v>
      </c>
      <c r="G14" s="26">
        <f>G16+G20+G27</f>
        <v>19670014</v>
      </c>
      <c r="H14" s="26">
        <f>H16+H20+H27</f>
        <v>19670014</v>
      </c>
      <c r="I14" s="26"/>
    </row>
    <row r="15" spans="1:14" ht="15.5" x14ac:dyDescent="0.35">
      <c r="A15" s="6"/>
      <c r="B15" s="2" t="s">
        <v>6</v>
      </c>
      <c r="C15" s="23"/>
      <c r="D15" s="23"/>
      <c r="E15" s="23"/>
      <c r="F15" s="26"/>
      <c r="G15" s="26"/>
      <c r="H15" s="26"/>
      <c r="I15" s="26"/>
    </row>
    <row r="16" spans="1:14" ht="32.25" customHeight="1" x14ac:dyDescent="0.35">
      <c r="A16" s="5" t="s">
        <v>175</v>
      </c>
      <c r="B16" s="1" t="s">
        <v>137</v>
      </c>
      <c r="C16" s="19">
        <v>26410</v>
      </c>
      <c r="D16" s="19" t="s">
        <v>129</v>
      </c>
      <c r="E16" s="23">
        <v>244.24700000000001</v>
      </c>
      <c r="F16" s="26">
        <f>F19</f>
        <v>10434914</v>
      </c>
      <c r="G16" s="26">
        <f t="shared" ref="G16:H16" si="1">G19</f>
        <v>10434914</v>
      </c>
      <c r="H16" s="26">
        <f t="shared" si="1"/>
        <v>10434914</v>
      </c>
      <c r="I16" s="26"/>
    </row>
    <row r="17" spans="1:9" ht="15.5" x14ac:dyDescent="0.35">
      <c r="A17" s="6"/>
      <c r="B17" s="1" t="s">
        <v>6</v>
      </c>
      <c r="C17" s="23"/>
      <c r="D17" s="23"/>
      <c r="E17" s="23"/>
      <c r="F17" s="26"/>
      <c r="G17" s="26"/>
      <c r="H17" s="26"/>
      <c r="I17" s="26"/>
    </row>
    <row r="18" spans="1:9" ht="21.75" customHeight="1" x14ac:dyDescent="0.35">
      <c r="A18" s="2" t="s">
        <v>138</v>
      </c>
      <c r="B18" s="1" t="s">
        <v>161</v>
      </c>
      <c r="C18" s="19">
        <v>26411</v>
      </c>
      <c r="D18" s="19" t="s">
        <v>129</v>
      </c>
      <c r="E18" s="23"/>
      <c r="F18" s="26"/>
      <c r="G18" s="26"/>
      <c r="H18" s="26"/>
      <c r="I18" s="26"/>
    </row>
    <row r="19" spans="1:9" ht="21.75" customHeight="1" x14ac:dyDescent="0.35">
      <c r="A19" s="2" t="s">
        <v>139</v>
      </c>
      <c r="B19" s="1" t="s">
        <v>159</v>
      </c>
      <c r="C19" s="19">
        <v>26412</v>
      </c>
      <c r="D19" s="19" t="s">
        <v>129</v>
      </c>
      <c r="E19" s="23">
        <v>244.24700000000001</v>
      </c>
      <c r="F19" s="26">
        <v>10434914</v>
      </c>
      <c r="G19" s="26">
        <f>F19</f>
        <v>10434914</v>
      </c>
      <c r="H19" s="26">
        <f>G19</f>
        <v>10434914</v>
      </c>
      <c r="I19" s="26"/>
    </row>
    <row r="20" spans="1:9" ht="51.75" customHeight="1" x14ac:dyDescent="0.35">
      <c r="A20" s="2" t="s">
        <v>140</v>
      </c>
      <c r="B20" s="1" t="s">
        <v>162</v>
      </c>
      <c r="C20" s="19">
        <v>26420</v>
      </c>
      <c r="D20" s="19" t="s">
        <v>129</v>
      </c>
      <c r="E20" s="23">
        <v>244</v>
      </c>
      <c r="F20" s="36">
        <v>9780356.4199999999</v>
      </c>
      <c r="G20" s="26">
        <v>6043800</v>
      </c>
      <c r="H20" s="26">
        <f>G20</f>
        <v>6043800</v>
      </c>
      <c r="I20" s="26"/>
    </row>
    <row r="21" spans="1:9" ht="15.5" x14ac:dyDescent="0.35">
      <c r="A21" s="6"/>
      <c r="B21" s="2" t="s">
        <v>6</v>
      </c>
      <c r="C21" s="23"/>
      <c r="D21" s="23"/>
      <c r="E21" s="23"/>
      <c r="F21" s="36"/>
      <c r="G21" s="26"/>
      <c r="H21" s="26"/>
      <c r="I21" s="26"/>
    </row>
    <row r="22" spans="1:9" ht="21.75" customHeight="1" x14ac:dyDescent="0.35">
      <c r="A22" s="2" t="s">
        <v>141</v>
      </c>
      <c r="B22" s="1" t="s">
        <v>161</v>
      </c>
      <c r="C22" s="19">
        <v>26421</v>
      </c>
      <c r="D22" s="19" t="s">
        <v>129</v>
      </c>
      <c r="E22" s="23"/>
      <c r="F22" s="36"/>
      <c r="G22" s="26"/>
      <c r="H22" s="26"/>
      <c r="I22" s="26"/>
    </row>
    <row r="23" spans="1:9" ht="69" customHeight="1" x14ac:dyDescent="0.35">
      <c r="A23" s="6"/>
      <c r="B23" s="1" t="s">
        <v>142</v>
      </c>
      <c r="C23" s="19" t="s">
        <v>143</v>
      </c>
      <c r="D23" s="19" t="s">
        <v>133</v>
      </c>
      <c r="E23" s="23"/>
      <c r="F23" s="36"/>
      <c r="G23" s="26"/>
      <c r="H23" s="26"/>
      <c r="I23" s="26"/>
    </row>
    <row r="24" spans="1:9" ht="21.75" customHeight="1" x14ac:dyDescent="0.35">
      <c r="A24" s="2" t="s">
        <v>144</v>
      </c>
      <c r="B24" s="1" t="s">
        <v>159</v>
      </c>
      <c r="C24" s="19">
        <v>26422</v>
      </c>
      <c r="D24" s="19" t="s">
        <v>129</v>
      </c>
      <c r="E24" s="23">
        <v>244</v>
      </c>
      <c r="F24" s="36">
        <v>9780356.4199999999</v>
      </c>
      <c r="G24" s="26">
        <v>6043800</v>
      </c>
      <c r="H24" s="26">
        <f>G24</f>
        <v>6043800</v>
      </c>
      <c r="I24" s="26"/>
    </row>
    <row r="25" spans="1:9" ht="31" x14ac:dyDescent="0.35">
      <c r="A25" s="2" t="s">
        <v>145</v>
      </c>
      <c r="B25" s="1" t="s">
        <v>146</v>
      </c>
      <c r="C25" s="19">
        <v>26430</v>
      </c>
      <c r="D25" s="19" t="s">
        <v>129</v>
      </c>
      <c r="E25" s="23"/>
      <c r="F25" s="26"/>
      <c r="G25" s="26"/>
      <c r="H25" s="26"/>
      <c r="I25" s="26"/>
    </row>
    <row r="26" spans="1:9" ht="66" customHeight="1" x14ac:dyDescent="0.35">
      <c r="A26" s="6"/>
      <c r="B26" s="1" t="s">
        <v>147</v>
      </c>
      <c r="C26" s="19" t="s">
        <v>148</v>
      </c>
      <c r="D26" s="19" t="s">
        <v>133</v>
      </c>
      <c r="E26" s="23"/>
      <c r="F26" s="26"/>
      <c r="G26" s="26"/>
      <c r="H26" s="26"/>
      <c r="I26" s="26"/>
    </row>
    <row r="27" spans="1:9" ht="20.25" customHeight="1" x14ac:dyDescent="0.35">
      <c r="A27" s="2" t="s">
        <v>149</v>
      </c>
      <c r="B27" s="1" t="s">
        <v>150</v>
      </c>
      <c r="C27" s="19">
        <v>26450</v>
      </c>
      <c r="D27" s="19" t="s">
        <v>129</v>
      </c>
      <c r="E27" s="23">
        <v>244</v>
      </c>
      <c r="F27" s="26">
        <v>2850601.84</v>
      </c>
      <c r="G27" s="26">
        <v>3191300</v>
      </c>
      <c r="H27" s="26">
        <v>3191300</v>
      </c>
      <c r="I27" s="26"/>
    </row>
    <row r="28" spans="1:9" ht="15.5" x14ac:dyDescent="0.35">
      <c r="A28" s="6"/>
      <c r="B28" s="1" t="s">
        <v>6</v>
      </c>
      <c r="C28" s="23"/>
      <c r="D28" s="23"/>
      <c r="E28" s="23"/>
      <c r="F28" s="26"/>
      <c r="G28" s="26"/>
      <c r="H28" s="26"/>
      <c r="I28" s="26"/>
    </row>
    <row r="29" spans="1:9" ht="22.5" customHeight="1" x14ac:dyDescent="0.35">
      <c r="A29" s="2" t="s">
        <v>151</v>
      </c>
      <c r="B29" s="1" t="s">
        <v>161</v>
      </c>
      <c r="C29" s="19">
        <v>26451</v>
      </c>
      <c r="D29" s="19" t="s">
        <v>129</v>
      </c>
      <c r="E29" s="23"/>
      <c r="F29" s="26"/>
      <c r="G29" s="26"/>
      <c r="H29" s="26"/>
      <c r="I29" s="26"/>
    </row>
    <row r="30" spans="1:9" ht="63.75" customHeight="1" x14ac:dyDescent="0.35">
      <c r="A30" s="6"/>
      <c r="B30" s="1" t="s">
        <v>142</v>
      </c>
      <c r="C30" s="19" t="s">
        <v>152</v>
      </c>
      <c r="D30" s="19" t="s">
        <v>133</v>
      </c>
      <c r="E30" s="23"/>
      <c r="F30" s="26"/>
      <c r="G30" s="26"/>
      <c r="H30" s="26"/>
      <c r="I30" s="26"/>
    </row>
    <row r="31" spans="1:9" ht="20.25" customHeight="1" x14ac:dyDescent="0.35">
      <c r="A31" s="2" t="s">
        <v>153</v>
      </c>
      <c r="B31" s="1" t="s">
        <v>159</v>
      </c>
      <c r="C31" s="19">
        <v>26452</v>
      </c>
      <c r="D31" s="19" t="s">
        <v>129</v>
      </c>
      <c r="E31" s="23">
        <v>244</v>
      </c>
      <c r="F31" s="26">
        <f>F27</f>
        <v>2850601.84</v>
      </c>
      <c r="G31" s="26">
        <v>3191300</v>
      </c>
      <c r="H31" s="26">
        <f>G31</f>
        <v>3191300</v>
      </c>
      <c r="I31" s="26"/>
    </row>
    <row r="32" spans="1:9" ht="51" customHeight="1" x14ac:dyDescent="0.35">
      <c r="A32" s="2" t="s">
        <v>154</v>
      </c>
      <c r="B32" s="1" t="s">
        <v>163</v>
      </c>
      <c r="C32" s="19">
        <v>26500</v>
      </c>
      <c r="D32" s="19" t="s">
        <v>129</v>
      </c>
      <c r="E32" s="23"/>
      <c r="F32" s="26"/>
      <c r="G32" s="26"/>
      <c r="H32" s="26"/>
      <c r="I32" s="26"/>
    </row>
    <row r="33" spans="1:9" ht="15.5" x14ac:dyDescent="0.35">
      <c r="A33" s="6"/>
      <c r="B33" s="1" t="s">
        <v>155</v>
      </c>
      <c r="C33" s="19">
        <v>26510</v>
      </c>
      <c r="D33" s="23"/>
      <c r="E33" s="23"/>
      <c r="F33" s="26"/>
      <c r="G33" s="26"/>
      <c r="H33" s="26"/>
      <c r="I33" s="26"/>
    </row>
    <row r="34" spans="1:9" ht="52.5" customHeight="1" x14ac:dyDescent="0.35">
      <c r="A34" s="2" t="s">
        <v>156</v>
      </c>
      <c r="B34" s="1" t="s">
        <v>164</v>
      </c>
      <c r="C34" s="19">
        <v>26600</v>
      </c>
      <c r="D34" s="19" t="s">
        <v>129</v>
      </c>
      <c r="E34" s="23">
        <v>244.24700000000001</v>
      </c>
      <c r="F34" s="26">
        <f>F19+F24+F31</f>
        <v>23065872.260000002</v>
      </c>
      <c r="G34" s="26">
        <f>G19+G24+G31</f>
        <v>19670014</v>
      </c>
      <c r="H34" s="26">
        <f t="shared" ref="H34" si="2">H19+H24+H31</f>
        <v>19670014</v>
      </c>
      <c r="I34" s="26"/>
    </row>
    <row r="35" spans="1:9" ht="15.5" x14ac:dyDescent="0.35">
      <c r="A35" s="6"/>
      <c r="B35" s="1" t="s">
        <v>155</v>
      </c>
      <c r="C35" s="19">
        <v>26610</v>
      </c>
      <c r="D35" s="7"/>
      <c r="E35" s="7">
        <v>244.24700000000001</v>
      </c>
      <c r="F35" s="26">
        <f>F34</f>
        <v>23065872.260000002</v>
      </c>
      <c r="G35" s="26">
        <f t="shared" ref="G35:H35" si="3">G34</f>
        <v>19670014</v>
      </c>
      <c r="H35" s="26">
        <f t="shared" si="3"/>
        <v>19670014</v>
      </c>
      <c r="I35" s="26"/>
    </row>
    <row r="36" spans="1:9" x14ac:dyDescent="0.35">
      <c r="B36" s="4"/>
    </row>
    <row r="37" spans="1:9" x14ac:dyDescent="0.35">
      <c r="B37" s="4"/>
    </row>
    <row r="38" spans="1:9" ht="24" customHeight="1" x14ac:dyDescent="0.35">
      <c r="A38" s="27"/>
      <c r="B38" s="101" t="s">
        <v>172</v>
      </c>
      <c r="C38" s="102"/>
      <c r="D38" s="103"/>
      <c r="E38" s="102"/>
      <c r="F38" s="28"/>
      <c r="G38" s="27"/>
    </row>
    <row r="39" spans="1:9" ht="15.5" x14ac:dyDescent="0.35">
      <c r="A39" s="27"/>
      <c r="B39" s="101"/>
      <c r="C39" s="102"/>
      <c r="D39" s="104"/>
      <c r="E39" s="102"/>
      <c r="F39" s="100" t="s">
        <v>209</v>
      </c>
      <c r="G39" s="100"/>
    </row>
    <row r="40" spans="1:9" ht="25.5" customHeight="1" x14ac:dyDescent="0.35">
      <c r="A40" s="27"/>
      <c r="B40" s="29"/>
      <c r="C40" s="28"/>
      <c r="D40" s="25" t="s">
        <v>166</v>
      </c>
      <c r="E40" s="28"/>
      <c r="F40" s="88" t="s">
        <v>167</v>
      </c>
      <c r="G40" s="88"/>
    </row>
    <row r="41" spans="1:9" ht="26.25" customHeight="1" x14ac:dyDescent="0.35">
      <c r="A41" s="27"/>
      <c r="B41" s="29" t="s">
        <v>168</v>
      </c>
      <c r="C41" s="28"/>
      <c r="D41" s="30"/>
      <c r="E41" s="28"/>
      <c r="F41" s="100" t="s">
        <v>209</v>
      </c>
      <c r="G41" s="100"/>
    </row>
    <row r="42" spans="1:9" ht="15.5" x14ac:dyDescent="0.35">
      <c r="A42" s="27"/>
      <c r="B42" s="29"/>
      <c r="C42" s="28"/>
      <c r="D42" s="25" t="s">
        <v>166</v>
      </c>
      <c r="E42" s="28"/>
      <c r="F42" s="88" t="s">
        <v>167</v>
      </c>
      <c r="G42" s="88"/>
    </row>
    <row r="43" spans="1:9" ht="28.5" customHeight="1" x14ac:dyDescent="0.35">
      <c r="A43" s="27"/>
      <c r="B43" s="29" t="s">
        <v>169</v>
      </c>
      <c r="C43" s="28"/>
      <c r="D43" s="30"/>
      <c r="E43" s="28"/>
      <c r="F43" s="100" t="s">
        <v>205</v>
      </c>
      <c r="G43" s="100"/>
    </row>
    <row r="44" spans="1:9" ht="15.5" x14ac:dyDescent="0.35">
      <c r="A44" s="27"/>
      <c r="B44" s="29"/>
      <c r="C44" s="28"/>
      <c r="D44" s="25" t="s">
        <v>166</v>
      </c>
      <c r="E44" s="28"/>
      <c r="F44" s="88" t="s">
        <v>167</v>
      </c>
      <c r="G44" s="88"/>
    </row>
    <row r="45" spans="1:9" ht="15.5" x14ac:dyDescent="0.35">
      <c r="A45" s="27"/>
      <c r="B45" s="29" t="s">
        <v>170</v>
      </c>
      <c r="C45" s="28"/>
      <c r="D45" s="25"/>
      <c r="E45" s="28"/>
      <c r="F45" s="100" t="s">
        <v>206</v>
      </c>
      <c r="G45" s="100"/>
    </row>
    <row r="46" spans="1:9" ht="15.5" x14ac:dyDescent="0.35">
      <c r="A46" s="27"/>
      <c r="B46" s="29"/>
      <c r="C46" s="28"/>
      <c r="D46" s="25"/>
      <c r="E46" s="28"/>
      <c r="F46" s="88" t="s">
        <v>171</v>
      </c>
      <c r="G46" s="88"/>
    </row>
    <row r="47" spans="1:9" ht="15.5" x14ac:dyDescent="0.35">
      <c r="A47" s="27"/>
      <c r="B47" s="27"/>
      <c r="C47" s="27"/>
      <c r="D47" s="27"/>
      <c r="E47" s="27"/>
      <c r="F47" s="27"/>
      <c r="G47" s="27"/>
    </row>
    <row r="48" spans="1:9" ht="15.5" x14ac:dyDescent="0.35">
      <c r="A48" s="27"/>
      <c r="B48" s="31" t="s">
        <v>221</v>
      </c>
      <c r="C48" s="27"/>
      <c r="D48" s="27"/>
      <c r="E48" s="27"/>
      <c r="F48" s="27"/>
      <c r="G48" s="27"/>
    </row>
  </sheetData>
  <mergeCells count="23">
    <mergeCell ref="F45:G45"/>
    <mergeCell ref="F46:G46"/>
    <mergeCell ref="B38:B39"/>
    <mergeCell ref="F39:G39"/>
    <mergeCell ref="F40:G40"/>
    <mergeCell ref="F41:G41"/>
    <mergeCell ref="F42:G42"/>
    <mergeCell ref="C38:C39"/>
    <mergeCell ref="D38:D39"/>
    <mergeCell ref="E38:E39"/>
    <mergeCell ref="F43:G43"/>
    <mergeCell ref="F44:G44"/>
    <mergeCell ref="A1:I1"/>
    <mergeCell ref="A2:A4"/>
    <mergeCell ref="B2:B4"/>
    <mergeCell ref="C2:C4"/>
    <mergeCell ref="F2:I2"/>
    <mergeCell ref="F3:F4"/>
    <mergeCell ref="I3:I4"/>
    <mergeCell ref="G3:G4"/>
    <mergeCell ref="H3:H4"/>
    <mergeCell ref="D2:D4"/>
    <mergeCell ref="E2:E4"/>
  </mergeCells>
  <pageMargins left="0.25" right="0.25" top="0.75" bottom="0.75" header="0.3" footer="0.3"/>
  <pageSetup paperSize="9" scale="50" orientation="portrait" horizontalDpi="4294967293" verticalDpi="180" r:id="rId1"/>
  <ignoredErrors>
    <ignoredError sqref="A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26</vt:i4>
      </vt:variant>
    </vt:vector>
  </HeadingPairs>
  <TitlesOfParts>
    <vt:vector size="29" baseType="lpstr">
      <vt:lpstr>Титульный лист</vt:lpstr>
      <vt:lpstr>I. Поступления и выплаты</vt:lpstr>
      <vt:lpstr>II. Сведения по выплатам на зак</vt:lpstr>
      <vt:lpstr>'II. Сведения по выплатам на зак'!sub_126000</vt:lpstr>
      <vt:lpstr>'II. Сведения по выплатам на зак'!sub_126100</vt:lpstr>
      <vt:lpstr>'II. Сведения по выплатам на зак'!sub_126200</vt:lpstr>
      <vt:lpstr>'II. Сведения по выплатам на зак'!sub_126300</vt:lpstr>
      <vt:lpstr>'II. Сведения по выплатам на зак'!sub_126400</vt:lpstr>
      <vt:lpstr>'II. Сведения по выплатам на зак'!sub_126410</vt:lpstr>
      <vt:lpstr>'II. Сведения по выплатам на зак'!sub_126411</vt:lpstr>
      <vt:lpstr>'II. Сведения по выплатам на зак'!sub_126412</vt:lpstr>
      <vt:lpstr>'II. Сведения по выплатам на зак'!sub_126420</vt:lpstr>
      <vt:lpstr>'II. Сведения по выплатам на зак'!sub_126421</vt:lpstr>
      <vt:lpstr>'II. Сведения по выплатам на зак'!sub_126422</vt:lpstr>
      <vt:lpstr>'II. Сведения по выплатам на зак'!sub_126430</vt:lpstr>
      <vt:lpstr>'II. Сведения по выплатам на зак'!sub_126450</vt:lpstr>
      <vt:lpstr>'II. Сведения по выплатам на зак'!sub_126451</vt:lpstr>
      <vt:lpstr>'II. Сведения по выплатам на зак'!sub_126452</vt:lpstr>
      <vt:lpstr>'II. Сведения по выплатам на зак'!sub_126500</vt:lpstr>
      <vt:lpstr>'II. Сведения по выплатам на зак'!sub_126510</vt:lpstr>
      <vt:lpstr>'II. Сведения по выплатам на зак'!sub_126600</vt:lpstr>
      <vt:lpstr>'II. Сведения по выплатам на зак'!sub_126610</vt:lpstr>
      <vt:lpstr>'II. Сведения по выплатам на зак'!sub_161617</vt:lpstr>
      <vt:lpstr>'II. Сведения по выплатам на зак'!sub_26310</vt:lpstr>
      <vt:lpstr>'II. Сведения по выплатам на зак'!sub_263101</vt:lpstr>
      <vt:lpstr>'II. Сведения по выплатам на зак'!sub_26320</vt:lpstr>
      <vt:lpstr>'II. Сведения по выплатам на зак'!sub_264211</vt:lpstr>
      <vt:lpstr>'II. Сведения по выплатам на зак'!sub_2643011</vt:lpstr>
      <vt:lpstr>'II. Сведения по выплатам на зак'!sub_264511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2025-10-05T13:08:35Z</dcterms:modified>
</cp:coreProperties>
</file>